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46" windowWidth="12390" windowHeight="4710" tabRatio="894" activeTab="1"/>
  </bookViews>
  <sheets>
    <sheet name="取扱事項" sheetId="1" r:id="rId1"/>
    <sheet name="表紙 (尾張地区)" sheetId="2" r:id="rId2"/>
    <sheet name="一宮市" sheetId="3" r:id="rId3"/>
    <sheet name="稲沢市・津島市・愛西市" sheetId="4" r:id="rId4"/>
    <sheet name="弥富市・あま市・海部郡" sheetId="5" r:id="rId5"/>
    <sheet name="清須市・北名古屋市・西春日井郡・岩倉市" sheetId="6" r:id="rId6"/>
    <sheet name="江南市・丹羽郡・犬山市" sheetId="7" r:id="rId7"/>
    <sheet name="小牧市" sheetId="8" r:id="rId8"/>
    <sheet name="春日井市" sheetId="9" r:id="rId9"/>
    <sheet name="瀬戸市・尾張旭市" sheetId="10" r:id="rId10"/>
    <sheet name="日進市・豊明市" sheetId="11" r:id="rId11"/>
    <sheet name="長久手市・愛知郡・大府市" sheetId="12" r:id="rId12"/>
    <sheet name="東海市・知多市" sheetId="13" r:id="rId13"/>
    <sheet name="半田市・常滑市" sheetId="14" r:id="rId14"/>
    <sheet name="知多郡" sheetId="15" r:id="rId15"/>
  </sheets>
  <definedNames>
    <definedName name="_xlfn.IFERROR" hidden="1">#NAME?</definedName>
    <definedName name="_xlnm.Print_Area" localSheetId="2">'一宮市'!$A$1:$K$49</definedName>
    <definedName name="_xlnm.Print_Area" localSheetId="3">'稲沢市・津島市・愛西市'!$A$1:$K$49</definedName>
    <definedName name="_xlnm.Print_Area" localSheetId="6">'江南市・丹羽郡・犬山市'!$A$1:$K$49</definedName>
    <definedName name="_xlnm.Print_Area" localSheetId="8">'春日井市'!$A$1:$K$49</definedName>
    <definedName name="_xlnm.Print_Area" localSheetId="7">'小牧市'!$A$1:$K$49</definedName>
    <definedName name="_xlnm.Print_Area" localSheetId="9">'瀬戸市・尾張旭市'!$A$1:$K$49</definedName>
    <definedName name="_xlnm.Print_Area" localSheetId="5">'清須市・北名古屋市・西春日井郡・岩倉市'!$A$1:$K$49</definedName>
    <definedName name="_xlnm.Print_Area" localSheetId="14">'知多郡'!$A$1:$K$49</definedName>
    <definedName name="_xlnm.Print_Area" localSheetId="11">'長久手市・愛知郡・大府市'!$A$1:$K$49</definedName>
    <definedName name="_xlnm.Print_Area" localSheetId="12">'東海市・知多市'!$A$1:$K$49</definedName>
    <definedName name="_xlnm.Print_Area" localSheetId="10">'日進市・豊明市'!$A$1:$K$49</definedName>
    <definedName name="_xlnm.Print_Area" localSheetId="13">'半田市・常滑市'!$A$1:$K$49</definedName>
    <definedName name="_xlnm.Print_Area" localSheetId="4">'弥富市・あま市・海部郡'!$A$1:$K$49</definedName>
  </definedNames>
  <calcPr fullCalcOnLoad="1"/>
</workbook>
</file>

<file path=xl/sharedStrings.xml><?xml version="1.0" encoding="utf-8"?>
<sst xmlns="http://schemas.openxmlformats.org/spreadsheetml/2006/main" count="1337" uniqueCount="617">
  <si>
    <t>折込日</t>
  </si>
  <si>
    <t>地　　区</t>
  </si>
  <si>
    <t>部数</t>
  </si>
  <si>
    <t>一宮市</t>
  </si>
  <si>
    <t>稲沢市</t>
  </si>
  <si>
    <t>津島市</t>
  </si>
  <si>
    <t>愛西市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</si>
  <si>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</si>
  <si>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</si>
  <si>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</si>
  <si>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</si>
  <si>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</si>
  <si>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</si>
  <si>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</si>
  <si>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</si>
  <si>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</si>
  <si>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</si>
  <si>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</si>
  <si>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</si>
  <si>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</si>
  <si>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</si>
  <si>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</si>
  <si>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</si>
  <si>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</si>
  <si>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</si>
  <si>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</si>
  <si>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</si>
  <si>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</si>
  <si>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合計</t>
  </si>
  <si>
    <t>稲沢市</t>
  </si>
  <si>
    <t>津島市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</si>
  <si>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</si>
  <si>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</si>
  <si>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</si>
  <si>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</si>
  <si>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</si>
  <si>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</si>
  <si>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</si>
  <si>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</si>
  <si>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</si>
  <si>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</si>
  <si>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</si>
  <si>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</si>
  <si>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</si>
  <si>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</si>
  <si>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</si>
  <si>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</si>
  <si>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</si>
  <si>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</si>
  <si>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</si>
  <si>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</si>
  <si>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</si>
  <si>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名古屋市</t>
  </si>
  <si>
    <t>／</t>
  </si>
  <si>
    <t>あま市</t>
  </si>
  <si>
    <t>あま市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</si>
  <si>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</si>
  <si>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</si>
  <si>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</si>
  <si>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</si>
  <si>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</si>
  <si>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</si>
  <si>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</si>
  <si>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全域配布部数</t>
  </si>
  <si>
    <t>朝刊折込部数</t>
  </si>
  <si>
    <t>地区</t>
  </si>
  <si>
    <t>230320Z01010</t>
  </si>
  <si>
    <t>230320Z01020</t>
  </si>
  <si>
    <t>230320Z01040</t>
  </si>
  <si>
    <t>230320Z01060</t>
  </si>
  <si>
    <t>230320Z01070</t>
  </si>
  <si>
    <t>230320Z01200</t>
  </si>
  <si>
    <t>230320Z01160</t>
  </si>
  <si>
    <t>230320Z01080</t>
  </si>
  <si>
    <t>230320Z01210</t>
  </si>
  <si>
    <t>230320Z01030</t>
  </si>
  <si>
    <t>230320Z01050</t>
  </si>
  <si>
    <t>230320Z01130</t>
  </si>
  <si>
    <t>230320Z01150</t>
  </si>
  <si>
    <t>230320Z01110</t>
  </si>
  <si>
    <t>230320Z01180</t>
  </si>
  <si>
    <t>230320Z01140</t>
  </si>
  <si>
    <t>230320Z01220</t>
  </si>
  <si>
    <t>230320Z01230</t>
  </si>
  <si>
    <t>230320Z01090</t>
  </si>
  <si>
    <t>230320Z01170</t>
  </si>
  <si>
    <t>230320Z01100</t>
  </si>
  <si>
    <t>230320Z01190</t>
  </si>
  <si>
    <t>230320Z01240</t>
  </si>
  <si>
    <t>230320Z01250</t>
  </si>
  <si>
    <t>230320Z01260</t>
  </si>
  <si>
    <t>230320Z01270</t>
  </si>
  <si>
    <t>230320Z01290</t>
  </si>
  <si>
    <t>230320Z01300</t>
  </si>
  <si>
    <t>230320Z01310</t>
  </si>
  <si>
    <t>230320Z01320</t>
  </si>
  <si>
    <t>230340Z01010</t>
  </si>
  <si>
    <t>230340Z01080</t>
  </si>
  <si>
    <t>230340Z01100</t>
  </si>
  <si>
    <t>230340Z01030</t>
  </si>
  <si>
    <t>230340Z01120</t>
  </si>
  <si>
    <t>230340Z01090</t>
  </si>
  <si>
    <t>230340Z01050</t>
  </si>
  <si>
    <t>230340Z01060</t>
  </si>
  <si>
    <t>230340Z01070</t>
  </si>
  <si>
    <t>230340Z01040</t>
  </si>
  <si>
    <t>230340Z01110</t>
  </si>
  <si>
    <t>230340Z01130</t>
  </si>
  <si>
    <t>230340Z01140</t>
  </si>
  <si>
    <t>230340Z01150</t>
  </si>
  <si>
    <t>230310Z01010</t>
  </si>
  <si>
    <t>230310Z01040</t>
  </si>
  <si>
    <t>230310Z01050</t>
  </si>
  <si>
    <t>230310Z01020</t>
  </si>
  <si>
    <t>230310Z01030</t>
  </si>
  <si>
    <t>230375Z01010</t>
  </si>
  <si>
    <t>230375Z01020</t>
  </si>
  <si>
    <t>230375Z01030</t>
  </si>
  <si>
    <t>230375Z01040</t>
  </si>
  <si>
    <t>230375Z01050</t>
  </si>
  <si>
    <t>230390Z01010</t>
  </si>
  <si>
    <t>230390Z01020</t>
  </si>
  <si>
    <t>230390Z01030</t>
  </si>
  <si>
    <t>230395Z01010</t>
  </si>
  <si>
    <t>230395Z01020</t>
  </si>
  <si>
    <t>230395Z01040</t>
  </si>
  <si>
    <t>230395Z01050</t>
  </si>
  <si>
    <t>230395Z01060</t>
  </si>
  <si>
    <t>230395Z01070</t>
  </si>
  <si>
    <t>230380Z01040</t>
  </si>
  <si>
    <t>230380Z01050</t>
  </si>
  <si>
    <t>230380Z01070</t>
  </si>
  <si>
    <t>230380Z01060</t>
  </si>
  <si>
    <t>230380Z01080</t>
  </si>
  <si>
    <t>230380Z01200</t>
  </si>
  <si>
    <t>230380Z01210</t>
  </si>
  <si>
    <t>230380Z01220</t>
  </si>
  <si>
    <t>230380Z01240</t>
  </si>
  <si>
    <t>230385Z01080</t>
  </si>
  <si>
    <t>230385Z01060</t>
  </si>
  <si>
    <t>230385Z01020</t>
  </si>
  <si>
    <t>230385Z01030</t>
  </si>
  <si>
    <t>230385Z01040</t>
  </si>
  <si>
    <t>230385Z01050</t>
  </si>
  <si>
    <t>230370Z01010</t>
  </si>
  <si>
    <t>230365Z01010</t>
  </si>
  <si>
    <t>230365Z01020</t>
  </si>
  <si>
    <t>230230Z01010</t>
  </si>
  <si>
    <t>230230Z01020</t>
  </si>
  <si>
    <t>230230Z01015</t>
  </si>
  <si>
    <t>230230Z01030</t>
  </si>
  <si>
    <t>230220Z01010</t>
  </si>
  <si>
    <t>230220Z01100</t>
  </si>
  <si>
    <t>230220Z01050</t>
  </si>
  <si>
    <t>230220Z01020</t>
  </si>
  <si>
    <t>230220Z01030</t>
  </si>
  <si>
    <t>230220Z01060</t>
  </si>
  <si>
    <t>230220Z01080</t>
  </si>
  <si>
    <t>230220Z01031</t>
  </si>
  <si>
    <t>230220Z01040</t>
  </si>
  <si>
    <t>230220Z01070</t>
  </si>
  <si>
    <t>230220Z01090</t>
  </si>
  <si>
    <t>230240Z01040</t>
  </si>
  <si>
    <t>230240Z01010</t>
  </si>
  <si>
    <t>230240Z01030</t>
  </si>
  <si>
    <t>230240Z01020</t>
  </si>
  <si>
    <t>230240Z01050</t>
  </si>
  <si>
    <t>230240Z01060</t>
  </si>
  <si>
    <t>230210Z01010</t>
  </si>
  <si>
    <t>230210Z01050</t>
  </si>
  <si>
    <t>230210Z01040</t>
  </si>
  <si>
    <t>230210Z01080</t>
  </si>
  <si>
    <t>230210Z01070</t>
  </si>
  <si>
    <t>230210Z01060</t>
  </si>
  <si>
    <t>230210Z01020</t>
  </si>
  <si>
    <t>230210Z01030</t>
  </si>
  <si>
    <t>230520Z01010</t>
  </si>
  <si>
    <t>230520Z01020</t>
  </si>
  <si>
    <t>230520Z01150</t>
  </si>
  <si>
    <t>230520Z01030</t>
  </si>
  <si>
    <t>230520Z01040</t>
  </si>
  <si>
    <t>230520Z01050</t>
  </si>
  <si>
    <t>230520Z01060</t>
  </si>
  <si>
    <t>230520Z01070</t>
  </si>
  <si>
    <t>230520Z01080</t>
  </si>
  <si>
    <t>230520Z01090</t>
  </si>
  <si>
    <t>230520Z01100</t>
  </si>
  <si>
    <t>230520Z01110</t>
  </si>
  <si>
    <t>230520Z01130</t>
  </si>
  <si>
    <t>230520Z01140</t>
  </si>
  <si>
    <t>230520Z01160</t>
  </si>
  <si>
    <t>230520Z01170</t>
  </si>
  <si>
    <t>230520Z01180</t>
  </si>
  <si>
    <t>230510Z01010</t>
  </si>
  <si>
    <t>230510Z01020</t>
  </si>
  <si>
    <t>230510Z01030</t>
  </si>
  <si>
    <t>230510Z01040</t>
  </si>
  <si>
    <t>230510Z01050</t>
  </si>
  <si>
    <t>230510Z01060</t>
  </si>
  <si>
    <t>230510Z01070</t>
  </si>
  <si>
    <t>230510Z01080</t>
  </si>
  <si>
    <t>230510Z01090</t>
  </si>
  <si>
    <t>230510Z01100</t>
  </si>
  <si>
    <t>230510Z01110</t>
  </si>
  <si>
    <t>230510Z01120</t>
  </si>
  <si>
    <t>230510Z01130</t>
  </si>
  <si>
    <t>230510Z01140</t>
  </si>
  <si>
    <t>230510Z01150</t>
  </si>
  <si>
    <t>230510Z01160</t>
  </si>
  <si>
    <t>230510Z01200</t>
  </si>
  <si>
    <t>230510Z01210</t>
  </si>
  <si>
    <t>230510Z01220</t>
  </si>
  <si>
    <t>230510Z01230</t>
  </si>
  <si>
    <t>230510Z01240</t>
  </si>
  <si>
    <t>230510Z01170</t>
  </si>
  <si>
    <t>230510Z01180</t>
  </si>
  <si>
    <t>230530Z01010</t>
  </si>
  <si>
    <t>230530Z01030</t>
  </si>
  <si>
    <t>230530Z01040</t>
  </si>
  <si>
    <t>230530Z01050</t>
  </si>
  <si>
    <t>230530Z01070</t>
  </si>
  <si>
    <t>230530Z01080</t>
  </si>
  <si>
    <t>230530Z01100</t>
  </si>
  <si>
    <t>230530Z01090</t>
  </si>
  <si>
    <t>230530Z01160</t>
  </si>
  <si>
    <t>230530Z01110</t>
  </si>
  <si>
    <t>230530Z01120</t>
  </si>
  <si>
    <t>230530Z01140</t>
  </si>
  <si>
    <t>230530Z01170</t>
  </si>
  <si>
    <t>230530Z01150</t>
  </si>
  <si>
    <t>230530Z01180</t>
  </si>
  <si>
    <t>230540Z01010</t>
  </si>
  <si>
    <t>230540Z01020</t>
  </si>
  <si>
    <t>230540Z01040</t>
  </si>
  <si>
    <t>230540Z01030</t>
  </si>
  <si>
    <t>230540Z01050</t>
  </si>
  <si>
    <t>230540Z01070</t>
  </si>
  <si>
    <t>230580Z01010</t>
  </si>
  <si>
    <t>230580Z01025</t>
  </si>
  <si>
    <t>230580Z01020</t>
  </si>
  <si>
    <t>230580Z01030</t>
  </si>
  <si>
    <t>230580Z01040</t>
  </si>
  <si>
    <t>230550Z01010</t>
  </si>
  <si>
    <t>230550Z01040</t>
  </si>
  <si>
    <t>230550Z01020</t>
  </si>
  <si>
    <t>230550Z01030</t>
  </si>
  <si>
    <t>230550Z01050</t>
  </si>
  <si>
    <t>230550Z01060</t>
  </si>
  <si>
    <t>230420Z01020</t>
  </si>
  <si>
    <t>230420Z01070</t>
  </si>
  <si>
    <t>230420Z01050</t>
  </si>
  <si>
    <t>230420Z01010</t>
  </si>
  <si>
    <t>230420Z01030</t>
  </si>
  <si>
    <t>230420Z01060</t>
  </si>
  <si>
    <t>230410Z01060</t>
  </si>
  <si>
    <t>230410Z01070</t>
  </si>
  <si>
    <t>230410Z01010</t>
  </si>
  <si>
    <t>230410Z01050</t>
  </si>
  <si>
    <t>230410Z01020</t>
  </si>
  <si>
    <t>230410Z01090</t>
  </si>
  <si>
    <t>230410Z01030</t>
  </si>
  <si>
    <t>230410Z01100</t>
  </si>
  <si>
    <t>230410Z01080</t>
  </si>
  <si>
    <t>230410Z01110</t>
  </si>
  <si>
    <t>230430Z01050</t>
  </si>
  <si>
    <t>230430Z01060</t>
  </si>
  <si>
    <t>230430Z01090</t>
  </si>
  <si>
    <t>230430Z01100</t>
  </si>
  <si>
    <t>230430Z01070</t>
  </si>
  <si>
    <t>230430Z01040</t>
  </si>
  <si>
    <t>230430Z01030</t>
  </si>
  <si>
    <t>230430Z01020</t>
  </si>
  <si>
    <t>230430Z01010</t>
  </si>
  <si>
    <t>230450Z01070</t>
  </si>
  <si>
    <t>230450Z01080</t>
  </si>
  <si>
    <t>230450Z01060</t>
  </si>
  <si>
    <t>230450Z01130</t>
  </si>
  <si>
    <t>230450Z01020</t>
  </si>
  <si>
    <t>230450Z01010</t>
  </si>
  <si>
    <t>230450Z01120</t>
  </si>
  <si>
    <t>230450Z01110</t>
  </si>
  <si>
    <t>230450Z01100</t>
  </si>
  <si>
    <t>230450Z01050</t>
  </si>
  <si>
    <t>230450Z01090</t>
  </si>
  <si>
    <t>230450Z01030</t>
  </si>
  <si>
    <t>230450Z01040</t>
  </si>
  <si>
    <t>230440Z01020</t>
  </si>
  <si>
    <t>230440Z01030</t>
  </si>
  <si>
    <t>230440Z01010</t>
  </si>
  <si>
    <t>230460Z01040</t>
  </si>
  <si>
    <t>230460Z01010</t>
  </si>
  <si>
    <t>230460Z01020</t>
  </si>
  <si>
    <t>230460Z01160</t>
  </si>
  <si>
    <t>230460Z01050</t>
  </si>
  <si>
    <t>230460Z01060</t>
  </si>
  <si>
    <t>230460Z01070</t>
  </si>
  <si>
    <t>230460Z01080</t>
  </si>
  <si>
    <t>230460Z01090</t>
  </si>
  <si>
    <t>230460Z01100</t>
  </si>
  <si>
    <t>230460Z01110</t>
  </si>
  <si>
    <t>230460Z01120</t>
  </si>
  <si>
    <t>230460Z01150</t>
  </si>
  <si>
    <t>230460Z01140</t>
  </si>
  <si>
    <t>230460Z01130</t>
  </si>
  <si>
    <t>　　・中日新聞の購読者へは朝刊に折り込み。</t>
  </si>
  <si>
    <t>　　・配布エリア地区の新聞折込チラシと同額を原則とする。</t>
  </si>
  <si>
    <t>　　・特殊な形態、サイズは折込広告料金に準じ個別に検討する。</t>
  </si>
  <si>
    <t>一宮市</t>
  </si>
  <si>
    <t>長久手市</t>
  </si>
  <si>
    <t>230590Z01010</t>
  </si>
  <si>
    <t>230590Z01020</t>
  </si>
  <si>
    <t>230590Z01030</t>
  </si>
  <si>
    <t>230590Z01050</t>
  </si>
  <si>
    <t>230420Z01080</t>
  </si>
  <si>
    <t>サイズ</t>
  </si>
  <si>
    <t>230440Z01070</t>
  </si>
  <si>
    <t>　　・中日新聞折込広告取扱い基準を満たしたチラシ。</t>
  </si>
  <si>
    <t>　　・中日新聞未購読者へは情報紙とともに配布。</t>
  </si>
  <si>
    <t>　　・愛知県：毎月第2金曜日　第4金曜日</t>
  </si>
  <si>
    <t>　　・一部地域では全域配布サービスは行っておりません。</t>
  </si>
  <si>
    <t>　　・同じ配布エリアでも配布日によって情報紙が異なります。</t>
  </si>
  <si>
    <t>　　・台風などの悪天候の場合、配布日は上記の限りではありません。</t>
  </si>
  <si>
    <t>　　全域配布定数＝①折込定数＋②未購読配布数</t>
  </si>
  <si>
    <t>　　②未購読配布数＝行政発表世帯数－①折込定数－配布不能世帯数</t>
  </si>
  <si>
    <t>　　※市区町村レベルで全世帯の約80％以上をカバーします。</t>
  </si>
  <si>
    <t>※未購読者への配布は当日中が原則</t>
  </si>
  <si>
    <t>※未購読者への配布は当日とその翌日中が原則</t>
  </si>
  <si>
    <t>　　投函禁止など配布不能世帯数により販売店ごとの世帯カバー率は異なります。</t>
  </si>
  <si>
    <t>　　・合売店では一部他紙一般紙にも折り込まれます。</t>
  </si>
  <si>
    <t>230510Z01270</t>
  </si>
  <si>
    <t>　　・販売店個店単位で全域定数を満たすことが原則となります.</t>
  </si>
  <si>
    <t>一宮東部N</t>
  </si>
  <si>
    <t>一宮南部N</t>
  </si>
  <si>
    <t>一宮北部N</t>
  </si>
  <si>
    <t>一宮浅渕N</t>
  </si>
  <si>
    <t>一宮西部N</t>
  </si>
  <si>
    <t>一宮大和N</t>
  </si>
  <si>
    <t>一宮奥町N</t>
  </si>
  <si>
    <t>今伊勢西N</t>
  </si>
  <si>
    <t>苅安賀N</t>
  </si>
  <si>
    <t>奥町西部N</t>
  </si>
  <si>
    <t>一宮戸塚N</t>
  </si>
  <si>
    <t>今伊勢南部N</t>
  </si>
  <si>
    <t>一宮大毛N</t>
  </si>
  <si>
    <t>今伊勢北部N</t>
  </si>
  <si>
    <t>一宮北方N</t>
  </si>
  <si>
    <t>起東部N</t>
  </si>
  <si>
    <t>起西部N</t>
  </si>
  <si>
    <t>東五城N</t>
  </si>
  <si>
    <t>木曽川(宇佐見)N</t>
  </si>
  <si>
    <t>木曽川(大塚)N</t>
  </si>
  <si>
    <t>玉の井N</t>
  </si>
  <si>
    <t>稲沢東部N</t>
  </si>
  <si>
    <t>稲沢大里N</t>
  </si>
  <si>
    <t>稲沢六角堂N</t>
  </si>
  <si>
    <t>稲沢下津N</t>
  </si>
  <si>
    <t>下津北部N</t>
  </si>
  <si>
    <t>稲沢西部N</t>
  </si>
  <si>
    <t>稲沢松清N</t>
  </si>
  <si>
    <t>稲沢高御堂N</t>
  </si>
  <si>
    <t>稲沢南部N</t>
  </si>
  <si>
    <t>岩崎N</t>
  </si>
  <si>
    <t>岩崎香久山N</t>
  </si>
  <si>
    <t>岩崎台N</t>
  </si>
  <si>
    <t>五色園N</t>
  </si>
  <si>
    <t>日進中部N</t>
  </si>
  <si>
    <t>豊明南館N</t>
  </si>
  <si>
    <t>名和緑陽N</t>
  </si>
  <si>
    <t>名和水谷N</t>
  </si>
  <si>
    <t>半田住吉N</t>
  </si>
  <si>
    <t>半田岩滑N</t>
  </si>
  <si>
    <t>半田清城N</t>
  </si>
  <si>
    <t>知多半田N</t>
  </si>
  <si>
    <t>半田中町N</t>
  </si>
  <si>
    <t>半田板山N</t>
  </si>
  <si>
    <t>成岩N</t>
  </si>
  <si>
    <t>半田青山N</t>
  </si>
  <si>
    <t>清洲北部N</t>
  </si>
  <si>
    <t>尾張新川南部N</t>
  </si>
  <si>
    <t>尾張新川北部N</t>
  </si>
  <si>
    <t>一宮浅井NM</t>
  </si>
  <si>
    <t>浅井北部NM</t>
  </si>
  <si>
    <t>千秋NM</t>
  </si>
  <si>
    <t>一宮瀬時NM</t>
  </si>
  <si>
    <t>一宮春明NM</t>
  </si>
  <si>
    <t>東浦森岡NM</t>
  </si>
  <si>
    <t>緒川NM</t>
  </si>
  <si>
    <t>石浜NM</t>
  </si>
  <si>
    <t>藤江NM</t>
  </si>
  <si>
    <t>緒川新田NM</t>
  </si>
  <si>
    <t>阿久比NM</t>
  </si>
  <si>
    <t>坂部NM</t>
  </si>
  <si>
    <t>富貴NM</t>
  </si>
  <si>
    <t>内海NM</t>
  </si>
  <si>
    <t>豊浜NM</t>
  </si>
  <si>
    <t>亀崎NM</t>
  </si>
  <si>
    <t>亀崎南部NM</t>
  </si>
  <si>
    <t>乙川NM</t>
  </si>
  <si>
    <t>半田北部NM</t>
  </si>
  <si>
    <t>半田衣浦NM</t>
  </si>
  <si>
    <t>尾張大野NM</t>
  </si>
  <si>
    <t>荒尾NM</t>
  </si>
  <si>
    <t>名和上野NM</t>
  </si>
  <si>
    <t>東海大池NM</t>
  </si>
  <si>
    <t>八幡新田NM</t>
  </si>
  <si>
    <t>巽ヶ丘NM</t>
  </si>
  <si>
    <t>知多岡田NM</t>
  </si>
  <si>
    <t>知多日長NM</t>
  </si>
  <si>
    <t>新舞子NM</t>
  </si>
  <si>
    <t>知多粕谷NM</t>
  </si>
  <si>
    <t>和合NM</t>
  </si>
  <si>
    <t>東郷白鳥NM</t>
  </si>
  <si>
    <t>諸輪NM</t>
  </si>
  <si>
    <t>春木台NM</t>
  </si>
  <si>
    <t>音貝NM</t>
  </si>
  <si>
    <t>共和NM</t>
  </si>
  <si>
    <t>共和西NM</t>
  </si>
  <si>
    <t>大府東部NM</t>
  </si>
  <si>
    <t>大府NM</t>
  </si>
  <si>
    <t>大府吉田NM</t>
  </si>
  <si>
    <t>大府森岡NM</t>
  </si>
  <si>
    <t>大府駅西NM</t>
  </si>
  <si>
    <t>日進米野木NM</t>
  </si>
  <si>
    <t>赤池NM</t>
  </si>
  <si>
    <t>日進折戸NM</t>
  </si>
  <si>
    <t>日進浅田NM</t>
  </si>
  <si>
    <t>日進東NM</t>
  </si>
  <si>
    <t>豊明団地NM</t>
  </si>
  <si>
    <t>豊明東部NM</t>
  </si>
  <si>
    <t>前後NM</t>
  </si>
  <si>
    <t>豊明桜ヶ丘NM</t>
  </si>
  <si>
    <t>沓掛NM</t>
  </si>
  <si>
    <t>瀬戸(加藤)NM</t>
  </si>
  <si>
    <t>瀬戸陶原NM</t>
  </si>
  <si>
    <t>水野西NM</t>
  </si>
  <si>
    <t>瀬戸南山NM</t>
  </si>
  <si>
    <t>瀬戸共栄NM</t>
  </si>
  <si>
    <t>原山台NM</t>
  </si>
  <si>
    <t>瀬戸南部NM</t>
  </si>
  <si>
    <t>瀬戸長根NM</t>
  </si>
  <si>
    <t>瀬戸幡山NM</t>
  </si>
  <si>
    <t>瀬戸山口NM</t>
  </si>
  <si>
    <t>三郷NM</t>
  </si>
  <si>
    <t>平池NM</t>
  </si>
  <si>
    <t>尾張旭北部NM</t>
  </si>
  <si>
    <t>旭新居NM</t>
  </si>
  <si>
    <t>瑞鳳NM</t>
  </si>
  <si>
    <t>春日井西部NM</t>
  </si>
  <si>
    <t>春日井宮町NM</t>
  </si>
  <si>
    <t>春日井中新町NM</t>
  </si>
  <si>
    <t>勝川NM</t>
  </si>
  <si>
    <t>勝川南部NM</t>
  </si>
  <si>
    <t>勝川口NM</t>
  </si>
  <si>
    <t>春日井八田NM</t>
  </si>
  <si>
    <t>春日井松河戸NM</t>
  </si>
  <si>
    <t>春日井NM</t>
  </si>
  <si>
    <t>鳥居松NM</t>
  </si>
  <si>
    <t>尾張坂下NM</t>
  </si>
  <si>
    <t>春日井桃山NM</t>
  </si>
  <si>
    <t>鷹来NM</t>
  </si>
  <si>
    <t>勝川東部NM</t>
  </si>
  <si>
    <t>小牧中央NM</t>
  </si>
  <si>
    <t>小牧南部NM</t>
  </si>
  <si>
    <t>小牧陶NM</t>
  </si>
  <si>
    <t>小牧北部NM</t>
  </si>
  <si>
    <t>小牧北里NM</t>
  </si>
  <si>
    <t>小牧小木NM</t>
  </si>
  <si>
    <t>小牧三ツ渕NM</t>
  </si>
  <si>
    <t>小牧間々NM</t>
  </si>
  <si>
    <t>小牧村中NM</t>
  </si>
  <si>
    <t>味岡NM</t>
  </si>
  <si>
    <t>小牧原NM</t>
  </si>
  <si>
    <t>小牧東部NM</t>
  </si>
  <si>
    <t>小牧本庄NM</t>
  </si>
  <si>
    <t>小牧池の内NM</t>
  </si>
  <si>
    <t>桃花台東部NM</t>
  </si>
  <si>
    <t>桃花台西部NM</t>
  </si>
  <si>
    <t>桃花台北部NM</t>
  </si>
  <si>
    <t>古知野NM</t>
  </si>
  <si>
    <t>古知野北部NM</t>
  </si>
  <si>
    <t>古知野東部NM</t>
  </si>
  <si>
    <t>古知野西部NM</t>
  </si>
  <si>
    <t>宮田NM</t>
  </si>
  <si>
    <t>江南まんだら寺前NM</t>
  </si>
  <si>
    <t>江南北部NM</t>
  </si>
  <si>
    <t>江南草井NM</t>
  </si>
  <si>
    <t>布袋NM</t>
  </si>
  <si>
    <t>布袋北部NM</t>
  </si>
  <si>
    <t>加納馬場NM</t>
  </si>
  <si>
    <t>柏森NM</t>
  </si>
  <si>
    <t>扶桑NM</t>
  </si>
  <si>
    <t>扶桑東NM</t>
  </si>
  <si>
    <t>扶桑山名NM</t>
  </si>
  <si>
    <t>大口北部NM</t>
  </si>
  <si>
    <t>大口南部NM</t>
  </si>
  <si>
    <t>犬山NM</t>
  </si>
  <si>
    <t>犬山駅東NM</t>
  </si>
  <si>
    <t>犬山城東NM</t>
  </si>
  <si>
    <t>前原NM</t>
  </si>
  <si>
    <t>羽黒NM</t>
  </si>
  <si>
    <t>羽黒東部NM</t>
  </si>
  <si>
    <t>楽田NM</t>
  </si>
  <si>
    <t>楽田東部NM</t>
  </si>
  <si>
    <t>枇杷島NM</t>
  </si>
  <si>
    <t>西枇杷島NM</t>
  </si>
  <si>
    <t>北名古屋NM</t>
  </si>
  <si>
    <t>豊山北NM</t>
  </si>
  <si>
    <t>豊場NM</t>
  </si>
  <si>
    <t>岩倉NM</t>
  </si>
  <si>
    <t>岩倉曾野NM</t>
  </si>
  <si>
    <t>岩倉南部NM</t>
  </si>
  <si>
    <t>甚目寺NM</t>
  </si>
  <si>
    <t>甚目寺南部NM</t>
  </si>
  <si>
    <t>甚目寺西部NM</t>
  </si>
  <si>
    <t>七宝NM</t>
  </si>
  <si>
    <t>木田NM</t>
  </si>
  <si>
    <t>美和正則NM</t>
  </si>
  <si>
    <t>蟹江NM</t>
  </si>
  <si>
    <t>蟹江須成NM</t>
  </si>
  <si>
    <t>蟹江南部NM</t>
  </si>
  <si>
    <t>大治東部NM</t>
  </si>
  <si>
    <t>大治南部NM</t>
  </si>
  <si>
    <t>大治西部NM</t>
  </si>
  <si>
    <t>万場北NM</t>
  </si>
  <si>
    <t>片原一色NM</t>
  </si>
  <si>
    <t>稲沢千代田NM</t>
  </si>
  <si>
    <t>尾張津島NM</t>
  </si>
  <si>
    <t>津島西部NM</t>
  </si>
  <si>
    <t>津島北部NM</t>
  </si>
  <si>
    <t>神守NM</t>
  </si>
  <si>
    <t>青塚NM</t>
  </si>
  <si>
    <t>勝幡NM</t>
  </si>
  <si>
    <t>藤浪NM</t>
  </si>
  <si>
    <t>永和NM</t>
  </si>
  <si>
    <t>佐屋NAM</t>
  </si>
  <si>
    <t>南佐屋NAM</t>
  </si>
  <si>
    <t>尾張弥富NAM</t>
  </si>
  <si>
    <t>舟入NAM</t>
  </si>
  <si>
    <t>飛島NAM</t>
  </si>
  <si>
    <t>師崎NAM</t>
  </si>
  <si>
    <t>常滑NMY</t>
  </si>
  <si>
    <t>常滑南部NAMY</t>
  </si>
  <si>
    <t>愛知郡</t>
  </si>
  <si>
    <t>依頼部数</t>
  </si>
  <si>
    <t>中日新聞専売店の「全域配布」について</t>
  </si>
  <si>
    <t>1.　配布日</t>
  </si>
  <si>
    <t>2.　配布物</t>
  </si>
  <si>
    <t>3.　配布方法</t>
  </si>
  <si>
    <t>4.　定義に関して</t>
  </si>
  <si>
    <t>5.　配布料金</t>
  </si>
  <si>
    <t>6.　取扱注意事項</t>
  </si>
  <si>
    <t>東海大田NM</t>
  </si>
  <si>
    <t>加木屋NM</t>
  </si>
  <si>
    <r>
      <t>　　・三重県：毎月第2金曜日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</si>
  <si>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祖父江NM</t>
  </si>
  <si>
    <t>祖父江南部NM</t>
  </si>
  <si>
    <t>岩倉東部NM</t>
  </si>
  <si>
    <t>寺本NM</t>
  </si>
  <si>
    <t>朝倉団地NM</t>
  </si>
  <si>
    <t>知多新知台NM</t>
  </si>
  <si>
    <t>尾張横須賀NM</t>
  </si>
  <si>
    <t>230560Z01010</t>
  </si>
  <si>
    <t>230560Z01110</t>
  </si>
  <si>
    <t>230560Z01100</t>
  </si>
  <si>
    <t>230560Z01030</t>
  </si>
  <si>
    <t>230560Z01040</t>
  </si>
  <si>
    <t>230560Z01050</t>
  </si>
  <si>
    <t>230560Z01060</t>
  </si>
  <si>
    <t>230560Z01070</t>
  </si>
  <si>
    <t>230560Z01080</t>
  </si>
  <si>
    <t>230560Z01090</t>
  </si>
  <si>
    <t>230510Z01280</t>
  </si>
  <si>
    <t>春日井高校前NM</t>
  </si>
  <si>
    <t>あま清洲NM</t>
  </si>
  <si>
    <t>長久手北部NM</t>
  </si>
  <si>
    <t>長久手東部NM</t>
  </si>
  <si>
    <t>長久手西部NM</t>
  </si>
  <si>
    <t>長久手南部NM</t>
  </si>
  <si>
    <t>本地ヶ原NM</t>
  </si>
  <si>
    <t>第2金曜日</t>
  </si>
  <si>
    <t>第4金曜日</t>
  </si>
  <si>
    <t>○</t>
  </si>
  <si>
    <t>（※1）一部地域のみ実施となります。</t>
  </si>
  <si>
    <r>
      <t>　　・岐阜県：毎月第2金曜日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</si>
  <si>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武豊NM</t>
  </si>
  <si>
    <t>河和NM</t>
  </si>
  <si>
    <t>野間NAMY</t>
  </si>
  <si>
    <t>未購読部数</t>
  </si>
  <si>
    <t>未購読部数</t>
  </si>
  <si>
    <t>弥富みなみNAM</t>
  </si>
  <si>
    <t>常滑鬼崎NMY</t>
  </si>
  <si>
    <t>瀬戸東NAM</t>
  </si>
  <si>
    <t>中水野NAM</t>
  </si>
  <si>
    <t>高横須賀NM</t>
  </si>
  <si>
    <t>富木島NM</t>
  </si>
  <si>
    <t>尾西みなみNM</t>
  </si>
  <si>
    <t>起南部NM</t>
  </si>
  <si>
    <t>一宮西御堂NM</t>
  </si>
  <si>
    <t>一宮萩原NM</t>
  </si>
  <si>
    <t>春日井上条NM</t>
  </si>
  <si>
    <t>神領NM</t>
  </si>
  <si>
    <t>春日井大泉寺NM</t>
  </si>
  <si>
    <t>岩成台NM</t>
  </si>
  <si>
    <t>藤山台NM</t>
  </si>
  <si>
    <t>中央台NM</t>
  </si>
  <si>
    <t>高森台NM</t>
  </si>
  <si>
    <t>石尾台NM</t>
  </si>
  <si>
    <t>高蔵寺NM</t>
  </si>
  <si>
    <t>春日井出川NM</t>
  </si>
  <si>
    <t>瀬戸品野NAMY</t>
  </si>
  <si>
    <t>瀬戸菱野NM</t>
  </si>
  <si>
    <t>平和NM</t>
  </si>
  <si>
    <t>木曽岬NAMＩ</t>
  </si>
  <si>
    <t>東ヶ丘NM</t>
  </si>
  <si>
    <t>新瀬戸NM</t>
  </si>
  <si>
    <t>2020年前期（12月1日以降）</t>
  </si>
  <si>
    <t>2020年前期（12月1日以降）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</si>
</sst>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"/>
    <numFmt numFmtId="195" formatCode="#,###&quot;枚&quot;"/>
    <numFmt numFmtId="196" formatCode="0.0"/>
    <numFmt numFmtId="197" formatCode="#,##0;[Red]\-#,##0;&quot;枚&quot;"/>
    <numFmt numFmtId="198" formatCode="#,##0_ ;[Red]\-#,##0\ "/>
    <numFmt numFmtId="199" formatCode="#,###&quot;0&quot;;[Red]\-#,###&quot;0&quot;;&quot;枚&quot;"/>
    <numFmt numFmtId="200" formatCode="0;\-0;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0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185" fontId="0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185" fontId="5" fillId="0" borderId="0" xfId="0" applyNumberFormat="1" applyFont="1" applyAlignment="1" applyProtection="1">
      <alignment horizontal="left" vertical="center" shrinkToFit="1"/>
      <protection locked="0"/>
    </xf>
    <xf numFmtId="185" fontId="6" fillId="0" borderId="0" xfId="0" applyNumberFormat="1" applyFont="1" applyAlignment="1" applyProtection="1">
      <alignment/>
      <protection locked="0"/>
    </xf>
    <xf numFmtId="185" fontId="4" fillId="0" borderId="10" xfId="0" applyNumberFormat="1" applyFont="1" applyBorder="1" applyAlignment="1" applyProtection="1">
      <alignment horizontal="right" vertical="center" shrinkToFit="1"/>
      <protection/>
    </xf>
    <xf numFmtId="185" fontId="4" fillId="0" borderId="11" xfId="0" applyNumberFormat="1" applyFont="1" applyBorder="1" applyAlignment="1" applyProtection="1">
      <alignment horizontal="right" vertical="center" shrinkToFit="1"/>
      <protection/>
    </xf>
    <xf numFmtId="185" fontId="4" fillId="0" borderId="12" xfId="0" applyNumberFormat="1" applyFont="1" applyBorder="1" applyAlignment="1" applyProtection="1">
      <alignment horizontal="distributed" vertical="center"/>
      <protection/>
    </xf>
    <xf numFmtId="185" fontId="4" fillId="0" borderId="11" xfId="0" applyNumberFormat="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/>
    </xf>
    <xf numFmtId="185" fontId="4" fillId="0" borderId="14" xfId="0" applyNumberFormat="1" applyFont="1" applyBorder="1" applyAlignment="1" applyProtection="1">
      <alignment horizontal="distributed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/>
      <protection locked="0"/>
    </xf>
    <xf numFmtId="185" fontId="4" fillId="0" borderId="15" xfId="0" applyNumberFormat="1" applyFont="1" applyBorder="1" applyAlignment="1" applyProtection="1">
      <alignment horizontal="right" vertical="center"/>
      <protection/>
    </xf>
    <xf numFmtId="185" fontId="4" fillId="0" borderId="16" xfId="0" applyNumberFormat="1" applyFont="1" applyBorder="1" applyAlignment="1" applyProtection="1">
      <alignment/>
      <protection/>
    </xf>
    <xf numFmtId="185" fontId="4" fillId="0" borderId="17" xfId="0" applyNumberFormat="1" applyFont="1" applyBorder="1" applyAlignment="1" applyProtection="1">
      <alignment horizontal="right" vertical="center"/>
      <protection/>
    </xf>
    <xf numFmtId="185" fontId="4" fillId="0" borderId="18" xfId="0" applyNumberFormat="1" applyFont="1" applyBorder="1" applyAlignment="1" applyProtection="1">
      <alignment vertical="center"/>
      <protection/>
    </xf>
    <xf numFmtId="185" fontId="4" fillId="0" borderId="19" xfId="0" applyNumberFormat="1" applyFont="1" applyBorder="1" applyAlignment="1" applyProtection="1">
      <alignment horizontal="right" vertical="center"/>
      <protection/>
    </xf>
    <xf numFmtId="185" fontId="5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/>
      <protection locked="0"/>
    </xf>
    <xf numFmtId="185" fontId="4" fillId="0" borderId="10" xfId="0" applyNumberFormat="1" applyFont="1" applyBorder="1" applyAlignment="1" applyProtection="1">
      <alignment horizontal="right" vertical="center"/>
      <protection/>
    </xf>
    <xf numFmtId="185" fontId="4" fillId="0" borderId="20" xfId="0" applyNumberFormat="1" applyFont="1" applyBorder="1" applyAlignment="1" applyProtection="1">
      <alignment horizontal="center" vertical="center"/>
      <protection/>
    </xf>
    <xf numFmtId="185" fontId="4" fillId="0" borderId="21" xfId="0" applyNumberFormat="1" applyFont="1" applyBorder="1" applyAlignment="1" applyProtection="1">
      <alignment horizontal="right" vertical="center"/>
      <protection/>
    </xf>
    <xf numFmtId="185" fontId="4" fillId="0" borderId="21" xfId="0" applyNumberFormat="1" applyFont="1" applyBorder="1" applyAlignment="1" applyProtection="1">
      <alignment horizontal="right" vertical="center" shrinkToFit="1"/>
      <protection/>
    </xf>
    <xf numFmtId="185" fontId="4" fillId="0" borderId="22" xfId="0" applyNumberFormat="1" applyFont="1" applyBorder="1" applyAlignment="1" applyProtection="1">
      <alignment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/>
    </xf>
    <xf numFmtId="185" fontId="4" fillId="0" borderId="13" xfId="51" applyNumberFormat="1" applyFont="1" applyBorder="1" applyAlignment="1" applyProtection="1">
      <alignment horizontal="right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/>
    </xf>
    <xf numFmtId="185" fontId="4" fillId="0" borderId="21" xfId="51" applyNumberFormat="1" applyFont="1" applyBorder="1" applyAlignment="1" applyProtection="1">
      <alignment horizontal="right" vertical="center"/>
      <protection/>
    </xf>
    <xf numFmtId="185" fontId="4" fillId="0" borderId="23" xfId="51" applyNumberFormat="1" applyFont="1" applyBorder="1" applyAlignment="1" applyProtection="1">
      <alignment horizontal="right" vertical="center"/>
      <protection/>
    </xf>
    <xf numFmtId="185" fontId="4" fillId="0" borderId="24" xfId="51" applyNumberFormat="1" applyFont="1" applyBorder="1" applyAlignment="1" applyProtection="1">
      <alignment horizontal="right" vertical="center"/>
      <protection/>
    </xf>
    <xf numFmtId="185" fontId="4" fillId="0" borderId="25" xfId="51" applyNumberFormat="1" applyFont="1" applyBorder="1" applyAlignment="1" applyProtection="1">
      <alignment horizontal="right" vertical="center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85" fontId="4" fillId="0" borderId="24" xfId="0" applyNumberFormat="1" applyFont="1" applyBorder="1" applyAlignment="1" applyProtection="1">
      <alignment horizontal="right" vertical="center"/>
      <protection/>
    </xf>
    <xf numFmtId="185" fontId="4" fillId="0" borderId="20" xfId="0" applyNumberFormat="1" applyFont="1" applyBorder="1" applyAlignment="1" applyProtection="1">
      <alignment/>
      <protection/>
    </xf>
    <xf numFmtId="185" fontId="4" fillId="0" borderId="26" xfId="0" applyNumberFormat="1" applyFont="1" applyBorder="1" applyAlignment="1" applyProtection="1">
      <alignment horizontal="left" vertical="center"/>
      <protection/>
    </xf>
    <xf numFmtId="185" fontId="4" fillId="0" borderId="12" xfId="0" applyNumberFormat="1" applyFont="1" applyBorder="1" applyAlignment="1" applyProtection="1">
      <alignment horizontal="left" vertical="center"/>
      <protection/>
    </xf>
    <xf numFmtId="185" fontId="4" fillId="0" borderId="14" xfId="0" applyNumberFormat="1" applyFont="1" applyBorder="1" applyAlignment="1" applyProtection="1">
      <alignment horizontal="left" vertical="center"/>
      <protection/>
    </xf>
    <xf numFmtId="185" fontId="4" fillId="0" borderId="26" xfId="0" applyNumberFormat="1" applyFont="1" applyBorder="1" applyAlignment="1" applyProtection="1">
      <alignment horizontal="left" vertical="center" shrinkToFit="1"/>
      <protection/>
    </xf>
    <xf numFmtId="185" fontId="4" fillId="0" borderId="12" xfId="0" applyNumberFormat="1" applyFont="1" applyBorder="1" applyAlignment="1" applyProtection="1">
      <alignment horizontal="left" vertical="center" shrinkToFit="1"/>
      <protection/>
    </xf>
    <xf numFmtId="185" fontId="4" fillId="0" borderId="14" xfId="0" applyNumberFormat="1" applyFont="1" applyBorder="1" applyAlignment="1" applyProtection="1">
      <alignment horizontal="left" vertical="center" shrinkToFit="1"/>
      <protection/>
    </xf>
    <xf numFmtId="185" fontId="4" fillId="0" borderId="27" xfId="0" applyNumberFormat="1" applyFont="1" applyBorder="1" applyAlignment="1" applyProtection="1">
      <alignment horizontal="left" vertical="center" shrinkToFit="1"/>
      <protection/>
    </xf>
    <xf numFmtId="185" fontId="4" fillId="0" borderId="12" xfId="0" applyNumberFormat="1" applyFont="1" applyBorder="1" applyAlignment="1" applyProtection="1">
      <alignment horizontal="center" vertical="center" wrapText="1"/>
      <protection/>
    </xf>
    <xf numFmtId="185" fontId="4" fillId="0" borderId="22" xfId="0" applyNumberFormat="1" applyFont="1" applyBorder="1" applyAlignment="1" applyProtection="1">
      <alignment horizontal="center" vertical="center"/>
      <protection/>
    </xf>
    <xf numFmtId="185" fontId="4" fillId="0" borderId="12" xfId="0" applyNumberFormat="1" applyFont="1" applyBorder="1" applyAlignment="1" applyProtection="1">
      <alignment horizontal="center" vertical="center"/>
      <protection/>
    </xf>
    <xf numFmtId="185" fontId="4" fillId="0" borderId="22" xfId="0" applyNumberFormat="1" applyFont="1" applyBorder="1" applyAlignment="1" applyProtection="1">
      <alignment horizontal="right" vertical="center" shrinkToFit="1"/>
      <protection/>
    </xf>
    <xf numFmtId="185" fontId="4" fillId="0" borderId="28" xfId="0" applyNumberFormat="1" applyFont="1" applyBorder="1" applyAlignment="1" applyProtection="1">
      <alignment horizontal="right" vertical="center" shrinkToFit="1"/>
      <protection/>
    </xf>
    <xf numFmtId="185" fontId="4" fillId="0" borderId="29" xfId="0" applyNumberFormat="1" applyFont="1" applyBorder="1" applyAlignment="1" applyProtection="1">
      <alignment horizontal="left" vertical="center" shrinkToFit="1"/>
      <protection/>
    </xf>
    <xf numFmtId="185" fontId="5" fillId="0" borderId="0" xfId="0" applyNumberFormat="1" applyFont="1" applyAlignment="1" applyProtection="1">
      <alignment/>
      <protection/>
    </xf>
    <xf numFmtId="177" fontId="4" fillId="0" borderId="30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85" fontId="4" fillId="0" borderId="23" xfId="0" applyNumberFormat="1" applyFont="1" applyBorder="1" applyAlignment="1" applyProtection="1">
      <alignment horizontal="right" vertical="center"/>
      <protection/>
    </xf>
    <xf numFmtId="185" fontId="4" fillId="0" borderId="31" xfId="0" applyNumberFormat="1" applyFont="1" applyBorder="1" applyAlignment="1" applyProtection="1">
      <alignment horizontal="right" vertical="center" shrinkToFit="1"/>
      <protection/>
    </xf>
    <xf numFmtId="185" fontId="4" fillId="0" borderId="31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Alignment="1" applyProtection="1">
      <alignment/>
      <protection/>
    </xf>
    <xf numFmtId="185" fontId="4" fillId="0" borderId="18" xfId="0" applyNumberFormat="1" applyFont="1" applyBorder="1" applyAlignment="1" applyProtection="1">
      <alignment horizontal="right" vertical="center"/>
      <protection/>
    </xf>
    <xf numFmtId="185" fontId="4" fillId="0" borderId="32" xfId="51" applyNumberFormat="1" applyFont="1" applyBorder="1" applyAlignment="1" applyProtection="1">
      <alignment horizontal="right"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/>
    </xf>
    <xf numFmtId="177" fontId="4" fillId="0" borderId="30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85" fontId="4" fillId="0" borderId="32" xfId="0" applyNumberFormat="1" applyFont="1" applyBorder="1" applyAlignment="1" applyProtection="1">
      <alignment horizontal="right" vertical="center"/>
      <protection/>
    </xf>
    <xf numFmtId="185" fontId="4" fillId="0" borderId="33" xfId="0" applyNumberFormat="1" applyFont="1" applyBorder="1" applyAlignment="1" applyProtection="1">
      <alignment vertical="center"/>
      <protection/>
    </xf>
    <xf numFmtId="191" fontId="45" fillId="0" borderId="0" xfId="141" applyNumberFormat="1" applyFont="1" applyBorder="1" applyAlignment="1" applyProtection="1">
      <alignment shrinkToFit="1"/>
      <protection/>
    </xf>
    <xf numFmtId="191" fontId="45" fillId="0" borderId="34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35" xfId="0" applyNumberFormat="1" applyFont="1" applyBorder="1" applyAlignment="1" applyProtection="1">
      <alignment horizontal="left" vertical="center"/>
      <protection/>
    </xf>
    <xf numFmtId="191" fontId="45" fillId="0" borderId="16" xfId="0" applyNumberFormat="1" applyFont="1" applyBorder="1" applyAlignment="1" applyProtection="1">
      <alignment horizontal="left" vertical="center"/>
      <protection/>
    </xf>
    <xf numFmtId="191" fontId="46" fillId="0" borderId="0" xfId="0" applyNumberFormat="1" applyFont="1" applyBorder="1" applyAlignment="1" applyProtection="1">
      <alignment horizontal="left" vertical="center"/>
      <protection locked="0"/>
    </xf>
    <xf numFmtId="191" fontId="45" fillId="0" borderId="0" xfId="0" applyNumberFormat="1" applyFont="1" applyBorder="1" applyAlignment="1" applyProtection="1">
      <alignment horizontal="left" vertical="center"/>
      <protection locked="0"/>
    </xf>
    <xf numFmtId="191" fontId="45" fillId="0" borderId="22" xfId="0" applyNumberFormat="1" applyFont="1" applyBorder="1" applyAlignment="1" applyProtection="1">
      <alignment horizontal="left" vertical="center"/>
      <protection/>
    </xf>
    <xf numFmtId="191" fontId="45" fillId="0" borderId="28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center" vertical="center"/>
      <protection/>
    </xf>
    <xf numFmtId="191" fontId="45" fillId="0" borderId="16" xfId="0" applyNumberFormat="1" applyFont="1" applyBorder="1" applyAlignment="1" applyProtection="1">
      <alignment/>
      <protection/>
    </xf>
    <xf numFmtId="191" fontId="45" fillId="0" borderId="22" xfId="0" applyNumberFormat="1" applyFont="1" applyBorder="1" applyAlignment="1" applyProtection="1">
      <alignment/>
      <protection/>
    </xf>
    <xf numFmtId="191" fontId="45" fillId="0" borderId="35" xfId="0" applyNumberFormat="1" applyFont="1" applyBorder="1" applyAlignment="1" applyProtection="1">
      <alignment/>
      <protection/>
    </xf>
    <xf numFmtId="191" fontId="46" fillId="0" borderId="0" xfId="0" applyNumberFormat="1" applyFont="1" applyBorder="1" applyAlignment="1" applyProtection="1">
      <alignment/>
      <protection locked="0"/>
    </xf>
    <xf numFmtId="191" fontId="45" fillId="0" borderId="35" xfId="0" applyNumberFormat="1" applyFont="1" applyBorder="1" applyAlignment="1" applyProtection="1">
      <alignment horizontal="left" vertical="center" shrinkToFit="1"/>
      <protection/>
    </xf>
    <xf numFmtId="191" fontId="46" fillId="0" borderId="28" xfId="0" applyNumberFormat="1" applyFont="1" applyBorder="1" applyAlignment="1" applyProtection="1">
      <alignment horizontal="left" vertical="center" shrinkToFit="1"/>
      <protection/>
    </xf>
    <xf numFmtId="191" fontId="45" fillId="0" borderId="36" xfId="0" applyNumberFormat="1" applyFont="1" applyBorder="1" applyAlignment="1" applyProtection="1">
      <alignment horizontal="left" vertical="center" shrinkToFit="1"/>
      <protection/>
    </xf>
    <xf numFmtId="191" fontId="45" fillId="0" borderId="36" xfId="0" applyNumberFormat="1" applyFont="1" applyBorder="1" applyAlignment="1" applyProtection="1">
      <alignment horizontal="left" vertical="center"/>
      <protection/>
    </xf>
    <xf numFmtId="191" fontId="46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16" xfId="0" applyNumberFormat="1" applyFont="1" applyBorder="1" applyAlignment="1" applyProtection="1">
      <alignment horizontal="left" vertical="center" shrinkToFit="1"/>
      <protection/>
    </xf>
    <xf numFmtId="191" fontId="46" fillId="0" borderId="22" xfId="0" applyNumberFormat="1" applyFont="1" applyBorder="1" applyAlignment="1" applyProtection="1">
      <alignment vertical="center" shrinkToFit="1"/>
      <protection/>
    </xf>
    <xf numFmtId="191" fontId="45" fillId="0" borderId="35" xfId="0" applyNumberFormat="1" applyFont="1" applyBorder="1" applyAlignment="1" applyProtection="1">
      <alignment shrinkToFit="1"/>
      <protection/>
    </xf>
    <xf numFmtId="185" fontId="4" fillId="0" borderId="27" xfId="0" applyNumberFormat="1" applyFont="1" applyBorder="1" applyAlignment="1" applyProtection="1">
      <alignment horizontal="left" vertical="center"/>
      <protection/>
    </xf>
    <xf numFmtId="185" fontId="4" fillId="0" borderId="20" xfId="0" applyNumberFormat="1" applyFont="1" applyBorder="1" applyAlignment="1" applyProtection="1">
      <alignment horizontal="center" vertical="center" shrinkToFit="1"/>
      <protection/>
    </xf>
    <xf numFmtId="185" fontId="4" fillId="0" borderId="37" xfId="0" applyNumberFormat="1" applyFont="1" applyBorder="1" applyAlignment="1" applyProtection="1">
      <alignment horizontal="left" vertical="center" shrinkToFit="1"/>
      <protection/>
    </xf>
    <xf numFmtId="185" fontId="4" fillId="0" borderId="38" xfId="0" applyNumberFormat="1" applyFont="1" applyBorder="1" applyAlignment="1" applyProtection="1">
      <alignment horizontal="left" vertical="center" shrinkToFit="1"/>
      <protection/>
    </xf>
    <xf numFmtId="185" fontId="5" fillId="0" borderId="27" xfId="0" applyNumberFormat="1" applyFont="1" applyBorder="1" applyAlignment="1" applyProtection="1">
      <alignment horizontal="distributed" vertical="center"/>
      <protection/>
    </xf>
    <xf numFmtId="185" fontId="5" fillId="0" borderId="12" xfId="0" applyNumberFormat="1" applyFont="1" applyBorder="1" applyAlignment="1" applyProtection="1">
      <alignment horizontal="left" vertical="center" shrinkToFit="1"/>
      <protection/>
    </xf>
    <xf numFmtId="185" fontId="5" fillId="0" borderId="12" xfId="0" applyNumberFormat="1" applyFont="1" applyBorder="1" applyAlignment="1" applyProtection="1">
      <alignment horizontal="distributed" vertical="center"/>
      <protection/>
    </xf>
    <xf numFmtId="185" fontId="4" fillId="0" borderId="38" xfId="0" applyNumberFormat="1" applyFont="1" applyBorder="1" applyAlignment="1" applyProtection="1">
      <alignment horizontal="distributed" vertical="center"/>
      <protection/>
    </xf>
    <xf numFmtId="185" fontId="4" fillId="0" borderId="39" xfId="0" applyNumberFormat="1" applyFont="1" applyBorder="1" applyAlignment="1" applyProtection="1">
      <alignment horizontal="center" vertical="center"/>
      <protection/>
    </xf>
    <xf numFmtId="185" fontId="4" fillId="0" borderId="40" xfId="0" applyNumberFormat="1" applyFont="1" applyBorder="1" applyAlignment="1" applyProtection="1">
      <alignment horizontal="left" vertical="center" shrinkToFit="1"/>
      <protection/>
    </xf>
    <xf numFmtId="185" fontId="4" fillId="0" borderId="30" xfId="0" applyNumberFormat="1" applyFont="1" applyBorder="1" applyAlignment="1" applyProtection="1">
      <alignment horizontal="center" vertical="center"/>
      <protection/>
    </xf>
    <xf numFmtId="185" fontId="4" fillId="0" borderId="30" xfId="0" applyNumberFormat="1" applyFont="1" applyBorder="1" applyAlignment="1" applyProtection="1">
      <alignment horizontal="left" vertical="center" shrinkToFit="1"/>
      <protection/>
    </xf>
    <xf numFmtId="191" fontId="45" fillId="0" borderId="0" xfId="0" applyNumberFormat="1" applyFont="1" applyBorder="1" applyAlignment="1" applyProtection="1">
      <alignment/>
      <protection locked="0"/>
    </xf>
    <xf numFmtId="178" fontId="0" fillId="0" borderId="16" xfId="0" applyNumberFormat="1" applyFont="1" applyBorder="1" applyAlignment="1" applyProtection="1">
      <alignment horizontal="left" vertical="top"/>
      <protection/>
    </xf>
    <xf numFmtId="0" fontId="0" fillId="0" borderId="16" xfId="0" applyNumberFormat="1" applyFont="1" applyBorder="1" applyAlignment="1" applyProtection="1">
      <alignment horizontal="left" vertical="top"/>
      <protection/>
    </xf>
    <xf numFmtId="185" fontId="4" fillId="0" borderId="22" xfId="0" applyNumberFormat="1" applyFont="1" applyBorder="1" applyAlignment="1" applyProtection="1">
      <alignment horizontal="center" vertical="center" wrapText="1"/>
      <protection/>
    </xf>
    <xf numFmtId="185" fontId="4" fillId="0" borderId="12" xfId="0" applyNumberFormat="1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185" fontId="4" fillId="0" borderId="41" xfId="0" applyNumberFormat="1" applyFont="1" applyBorder="1" applyAlignment="1" applyProtection="1">
      <alignment vertical="center"/>
      <protection/>
    </xf>
    <xf numFmtId="185" fontId="4" fillId="0" borderId="42" xfId="0" applyNumberFormat="1" applyFont="1" applyBorder="1" applyAlignment="1" applyProtection="1">
      <alignment vertical="center"/>
      <protection/>
    </xf>
    <xf numFmtId="185" fontId="4" fillId="0" borderId="43" xfId="0" applyNumberFormat="1" applyFont="1" applyBorder="1" applyAlignment="1" applyProtection="1">
      <alignment vertical="center"/>
      <protection/>
    </xf>
    <xf numFmtId="191" fontId="45" fillId="0" borderId="44" xfId="0" applyNumberFormat="1" applyFont="1" applyBorder="1" applyAlignment="1" applyProtection="1">
      <alignment horizontal="left" vertical="center" shrinkToFit="1"/>
      <protection/>
    </xf>
    <xf numFmtId="185" fontId="4" fillId="0" borderId="0" xfId="0" applyNumberFormat="1" applyFont="1" applyBorder="1" applyAlignment="1" applyProtection="1">
      <alignment horizontal="distributed" vertical="center"/>
      <protection/>
    </xf>
    <xf numFmtId="185" fontId="4" fillId="0" borderId="45" xfId="0" applyNumberFormat="1" applyFont="1" applyBorder="1" applyAlignment="1" applyProtection="1">
      <alignment horizontal="right" vertical="center"/>
      <protection/>
    </xf>
    <xf numFmtId="185" fontId="4" fillId="0" borderId="46" xfId="0" applyNumberFormat="1" applyFont="1" applyBorder="1" applyAlignment="1" applyProtection="1">
      <alignment vertical="center"/>
      <protection/>
    </xf>
    <xf numFmtId="185" fontId="4" fillId="0" borderId="28" xfId="0" applyNumberFormat="1" applyFont="1" applyBorder="1" applyAlignment="1" applyProtection="1">
      <alignment horizontal="center" vertical="center"/>
      <protection/>
    </xf>
    <xf numFmtId="185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35" xfId="0" applyFont="1" applyBorder="1" applyAlignment="1" applyProtection="1">
      <alignment vertical="center"/>
      <protection/>
    </xf>
    <xf numFmtId="0" fontId="4" fillId="0" borderId="35" xfId="0" applyNumberFormat="1" applyFont="1" applyBorder="1" applyAlignment="1" applyProtection="1">
      <alignment horizontal="left" vertical="center" shrinkToFit="1"/>
      <protection/>
    </xf>
    <xf numFmtId="0" fontId="4" fillId="0" borderId="14" xfId="0" applyNumberFormat="1" applyFont="1" applyBorder="1" applyAlignment="1" applyProtection="1">
      <alignment horizontal="left" vertical="center" shrinkToFit="1"/>
      <protection/>
    </xf>
    <xf numFmtId="0" fontId="4" fillId="0" borderId="34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185" fontId="4" fillId="0" borderId="36" xfId="0" applyNumberFormat="1" applyFont="1" applyBorder="1" applyAlignment="1" applyProtection="1">
      <alignment horizontal="left" vertical="center"/>
      <protection/>
    </xf>
    <xf numFmtId="0" fontId="4" fillId="0" borderId="22" xfId="0" applyNumberFormat="1" applyFont="1" applyBorder="1" applyAlignment="1" applyProtection="1">
      <alignment horizontal="left" vertical="center" shrinkToFit="1"/>
      <protection/>
    </xf>
    <xf numFmtId="0" fontId="4" fillId="0" borderId="12" xfId="0" applyNumberFormat="1" applyFont="1" applyBorder="1" applyAlignment="1" applyProtection="1">
      <alignment horizontal="left" vertical="center" shrinkToFit="1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4" fillId="0" borderId="28" xfId="0" applyNumberFormat="1" applyFont="1" applyBorder="1" applyAlignment="1" applyProtection="1">
      <alignment horizontal="center" vertical="center"/>
      <protection/>
    </xf>
    <xf numFmtId="0" fontId="4" fillId="0" borderId="27" xfId="0" applyNumberFormat="1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91" fontId="46" fillId="0" borderId="44" xfId="0" applyNumberFormat="1" applyFont="1" applyBorder="1" applyAlignment="1" applyProtection="1">
      <alignment horizontal="left" vertical="center" shrinkToFit="1"/>
      <protection/>
    </xf>
    <xf numFmtId="185" fontId="4" fillId="0" borderId="40" xfId="0" applyNumberFormat="1" applyFont="1" applyBorder="1" applyAlignment="1" applyProtection="1">
      <alignment horizontal="distributed" vertical="center"/>
      <protection/>
    </xf>
    <xf numFmtId="185" fontId="4" fillId="0" borderId="34" xfId="0" applyNumberFormat="1" applyFont="1" applyBorder="1" applyAlignment="1" applyProtection="1">
      <alignment horizontal="left" vertical="center"/>
      <protection/>
    </xf>
    <xf numFmtId="185" fontId="4" fillId="0" borderId="22" xfId="0" applyNumberFormat="1" applyFont="1" applyBorder="1" applyAlignment="1" applyProtection="1">
      <alignment horizontal="left" vertical="center" shrinkToFit="1"/>
      <protection/>
    </xf>
    <xf numFmtId="185" fontId="4" fillId="0" borderId="22" xfId="0" applyNumberFormat="1" applyFont="1" applyBorder="1" applyAlignment="1" applyProtection="1">
      <alignment vertical="center" shrinkToFit="1"/>
      <protection/>
    </xf>
    <xf numFmtId="185" fontId="4" fillId="0" borderId="12" xfId="0" applyNumberFormat="1" applyFont="1" applyBorder="1" applyAlignment="1" applyProtection="1">
      <alignment vertical="center" shrinkToFit="1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 shrinkToFit="1"/>
      <protection/>
    </xf>
    <xf numFmtId="0" fontId="4" fillId="0" borderId="26" xfId="0" applyFont="1" applyBorder="1" applyAlignment="1" applyProtection="1">
      <alignment horizontal="left" vertical="center" shrinkToFit="1"/>
      <protection/>
    </xf>
    <xf numFmtId="0" fontId="4" fillId="0" borderId="47" xfId="0" applyFont="1" applyBorder="1" applyAlignment="1" applyProtection="1">
      <alignment horizontal="left" vertical="center" shrinkToFit="1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185" fontId="0" fillId="0" borderId="22" xfId="0" applyNumberFormat="1" applyFont="1" applyBorder="1" applyAlignment="1" applyProtection="1">
      <alignment horizontal="center" vertical="center" wrapText="1"/>
      <protection/>
    </xf>
    <xf numFmtId="185" fontId="0" fillId="0" borderId="12" xfId="0" applyNumberFormat="1" applyFont="1" applyBorder="1" applyAlignment="1" applyProtection="1">
      <alignment horizontal="center" vertical="center" wrapText="1"/>
      <protection/>
    </xf>
    <xf numFmtId="185" fontId="4" fillId="0" borderId="35" xfId="0" applyNumberFormat="1" applyFont="1" applyBorder="1" applyAlignment="1" applyProtection="1">
      <alignment horizontal="center" vertical="center"/>
      <protection/>
    </xf>
    <xf numFmtId="185" fontId="4" fillId="0" borderId="14" xfId="0" applyNumberFormat="1" applyFont="1" applyBorder="1" applyAlignment="1" applyProtection="1">
      <alignment horizontal="center" vertical="center"/>
      <protection/>
    </xf>
    <xf numFmtId="191" fontId="45" fillId="0" borderId="35" xfId="0" applyNumberFormat="1" applyFont="1" applyBorder="1" applyAlignment="1" applyProtection="1">
      <alignment horizontal="center" vertical="center"/>
      <protection/>
    </xf>
    <xf numFmtId="0" fontId="4" fillId="0" borderId="34" xfId="0" applyNumberFormat="1" applyFont="1" applyBorder="1" applyAlignment="1" applyProtection="1">
      <alignment horizontal="left" vertical="center"/>
      <protection/>
    </xf>
    <xf numFmtId="0" fontId="4" fillId="0" borderId="26" xfId="0" applyNumberFormat="1" applyFont="1" applyBorder="1" applyAlignment="1" applyProtection="1">
      <alignment horizontal="left" vertical="center"/>
      <protection/>
    </xf>
    <xf numFmtId="185" fontId="4" fillId="0" borderId="34" xfId="0" applyNumberFormat="1" applyFont="1" applyBorder="1" applyAlignment="1" applyProtection="1">
      <alignment vertical="center"/>
      <protection/>
    </xf>
    <xf numFmtId="185" fontId="4" fillId="0" borderId="26" xfId="0" applyNumberFormat="1" applyFont="1" applyBorder="1" applyAlignment="1" applyProtection="1">
      <alignment vertical="center"/>
      <protection/>
    </xf>
    <xf numFmtId="185" fontId="4" fillId="0" borderId="51" xfId="0" applyNumberFormat="1" applyFont="1" applyBorder="1" applyAlignment="1" applyProtection="1">
      <alignment vertical="center"/>
      <protection/>
    </xf>
    <xf numFmtId="177" fontId="4" fillId="0" borderId="3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10" fillId="0" borderId="52" xfId="5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/>
    </xf>
    <xf numFmtId="185" fontId="4" fillId="0" borderId="0" xfId="51" applyNumberFormat="1" applyFont="1" applyAlignment="1" applyProtection="1">
      <alignment vertical="center"/>
      <protection/>
    </xf>
    <xf numFmtId="185" fontId="4" fillId="0" borderId="36" xfId="0" applyNumberFormat="1" applyFont="1" applyBorder="1" applyAlignment="1" applyProtection="1">
      <alignment vertical="center"/>
      <protection/>
    </xf>
    <xf numFmtId="185" fontId="4" fillId="0" borderId="30" xfId="0" applyNumberFormat="1" applyFont="1" applyBorder="1" applyAlignment="1" applyProtection="1">
      <alignment vertical="center"/>
      <protection/>
    </xf>
    <xf numFmtId="185" fontId="4" fillId="0" borderId="27" xfId="0" applyNumberFormat="1" applyFont="1" applyBorder="1" applyAlignment="1" applyProtection="1">
      <alignment vertical="center"/>
      <protection/>
    </xf>
    <xf numFmtId="0" fontId="4" fillId="0" borderId="34" xfId="0" applyNumberFormat="1" applyFont="1" applyBorder="1" applyAlignment="1" applyProtection="1">
      <alignment vertical="center"/>
      <protection/>
    </xf>
    <xf numFmtId="0" fontId="4" fillId="0" borderId="26" xfId="0" applyNumberFormat="1" applyFont="1" applyBorder="1" applyAlignment="1" applyProtection="1">
      <alignment vertical="center"/>
      <protection/>
    </xf>
    <xf numFmtId="38" fontId="4" fillId="0" borderId="22" xfId="49" applyFont="1" applyBorder="1" applyAlignment="1" applyProtection="1">
      <alignment horizontal="center" vertical="center" shrinkToFit="1"/>
      <protection/>
    </xf>
    <xf numFmtId="185" fontId="4" fillId="0" borderId="35" xfId="0" applyNumberFormat="1" applyFont="1" applyBorder="1" applyAlignment="1" applyProtection="1">
      <alignment horizontal="center" vertical="center" shrinkToFit="1"/>
      <protection/>
    </xf>
    <xf numFmtId="185" fontId="4" fillId="0" borderId="35" xfId="0" applyNumberFormat="1" applyFont="1" applyBorder="1" applyAlignment="1" applyProtection="1">
      <alignment vertical="center"/>
      <protection/>
    </xf>
    <xf numFmtId="185" fontId="4" fillId="0" borderId="14" xfId="0" applyNumberFormat="1" applyFont="1" applyBorder="1" applyAlignment="1" applyProtection="1">
      <alignment vertical="center"/>
      <protection/>
    </xf>
    <xf numFmtId="185" fontId="4" fillId="0" borderId="16" xfId="0" applyNumberFormat="1" applyFont="1" applyBorder="1" applyAlignment="1" applyProtection="1">
      <alignment vertical="center"/>
      <protection/>
    </xf>
    <xf numFmtId="185" fontId="4" fillId="0" borderId="20" xfId="0" applyNumberFormat="1" applyFont="1" applyBorder="1" applyAlignment="1" applyProtection="1">
      <alignment vertical="center"/>
      <protection/>
    </xf>
    <xf numFmtId="185" fontId="4" fillId="0" borderId="44" xfId="0" applyNumberFormat="1" applyFont="1" applyBorder="1" applyAlignment="1" applyProtection="1">
      <alignment vertical="center"/>
      <protection/>
    </xf>
    <xf numFmtId="185" fontId="4" fillId="0" borderId="0" xfId="0" applyNumberFormat="1" applyFont="1" applyBorder="1" applyAlignment="1" applyProtection="1">
      <alignment vertical="center"/>
      <protection/>
    </xf>
    <xf numFmtId="0" fontId="4" fillId="0" borderId="22" xfId="0" applyNumberFormat="1" applyFont="1" applyBorder="1" applyAlignment="1" applyProtection="1">
      <alignment vertical="center"/>
      <protection/>
    </xf>
    <xf numFmtId="0" fontId="4" fillId="0" borderId="12" xfId="0" applyNumberFormat="1" applyFont="1" applyBorder="1" applyAlignment="1" applyProtection="1">
      <alignment vertical="center"/>
      <protection/>
    </xf>
    <xf numFmtId="0" fontId="4" fillId="0" borderId="35" xfId="0" applyNumberFormat="1" applyFont="1" applyBorder="1" applyAlignment="1" applyProtection="1">
      <alignment vertical="center"/>
      <protection/>
    </xf>
    <xf numFmtId="0" fontId="4" fillId="0" borderId="14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185" fontId="4" fillId="0" borderId="28" xfId="0" applyNumberFormat="1" applyFont="1" applyBorder="1" applyAlignment="1" applyProtection="1">
      <alignment vertical="center" shrinkToFit="1"/>
      <protection/>
    </xf>
    <xf numFmtId="185" fontId="4" fillId="0" borderId="27" xfId="0" applyNumberFormat="1" applyFont="1" applyBorder="1" applyAlignment="1" applyProtection="1">
      <alignment vertical="center" shrinkToFit="1"/>
      <protection/>
    </xf>
    <xf numFmtId="185" fontId="4" fillId="0" borderId="22" xfId="0" applyNumberFormat="1" applyFont="1" applyBorder="1" applyAlignment="1" applyProtection="1">
      <alignment horizontal="center" vertical="center" shrinkToFit="1"/>
      <protection/>
    </xf>
    <xf numFmtId="185" fontId="4" fillId="0" borderId="29" xfId="0" applyNumberFormat="1" applyFont="1" applyBorder="1" applyAlignment="1" applyProtection="1">
      <alignment horizontal="center" vertical="center" shrinkToFit="1"/>
      <protection/>
    </xf>
    <xf numFmtId="185" fontId="4" fillId="0" borderId="28" xfId="0" applyNumberFormat="1" applyFont="1" applyBorder="1" applyAlignment="1" applyProtection="1">
      <alignment horizontal="center" vertical="center" shrinkToFit="1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38" fontId="7" fillId="0" borderId="16" xfId="51" applyFont="1" applyBorder="1" applyAlignment="1" applyProtection="1">
      <alignment vertical="top"/>
      <protection/>
    </xf>
    <xf numFmtId="0" fontId="7" fillId="0" borderId="16" xfId="0" applyFont="1" applyBorder="1" applyAlignment="1" applyProtection="1">
      <alignment vertical="top"/>
      <protection/>
    </xf>
    <xf numFmtId="38" fontId="0" fillId="0" borderId="53" xfId="49" applyFont="1" applyBorder="1" applyAlignment="1" applyProtection="1">
      <alignment horizontal="center" vertical="center" shrinkToFit="1"/>
      <protection/>
    </xf>
    <xf numFmtId="38" fontId="0" fillId="0" borderId="18" xfId="49" applyFont="1" applyBorder="1" applyAlignment="1" applyProtection="1">
      <alignment horizontal="center" vertical="center" shrinkToFit="1"/>
      <protection/>
    </xf>
    <xf numFmtId="38" fontId="0" fillId="0" borderId="53" xfId="49" applyFont="1" applyBorder="1" applyAlignment="1" applyProtection="1">
      <alignment horizontal="center" vertical="center" shrinkToFit="1"/>
      <protection/>
    </xf>
    <xf numFmtId="38" fontId="0" fillId="0" borderId="18" xfId="49" applyFont="1" applyBorder="1" applyAlignment="1" applyProtection="1">
      <alignment horizontal="center" vertical="center" shrinkToFit="1"/>
      <protection/>
    </xf>
    <xf numFmtId="185" fontId="0" fillId="0" borderId="53" xfId="0" applyNumberFormat="1" applyFont="1" applyBorder="1" applyAlignment="1" applyProtection="1">
      <alignment/>
      <protection/>
    </xf>
    <xf numFmtId="185" fontId="0" fillId="0" borderId="18" xfId="0" applyNumberFormat="1" applyFont="1" applyBorder="1" applyAlignment="1" applyProtection="1">
      <alignment/>
      <protection/>
    </xf>
    <xf numFmtId="185" fontId="0" fillId="0" borderId="53" xfId="0" applyNumberFormat="1" applyFont="1" applyBorder="1" applyAlignment="1" applyProtection="1">
      <alignment horizontal="center" vertical="center"/>
      <protection/>
    </xf>
    <xf numFmtId="185" fontId="0" fillId="0" borderId="18" xfId="0" applyNumberFormat="1" applyFont="1" applyBorder="1" applyAlignment="1" applyProtection="1">
      <alignment horizontal="center" vertical="center"/>
      <protection/>
    </xf>
    <xf numFmtId="185" fontId="0" fillId="0" borderId="54" xfId="0" applyNumberFormat="1" applyFont="1" applyBorder="1" applyAlignment="1" applyProtection="1">
      <alignment horizontal="center" vertical="center"/>
      <protection/>
    </xf>
    <xf numFmtId="185" fontId="0" fillId="0" borderId="51" xfId="0" applyNumberFormat="1" applyFont="1" applyBorder="1" applyAlignment="1" applyProtection="1">
      <alignment horizontal="center" vertical="center"/>
      <protection/>
    </xf>
    <xf numFmtId="185" fontId="0" fillId="0" borderId="55" xfId="0" applyNumberFormat="1" applyFont="1" applyBorder="1" applyAlignment="1" applyProtection="1">
      <alignment horizontal="center" vertical="center"/>
      <protection/>
    </xf>
    <xf numFmtId="185" fontId="0" fillId="0" borderId="42" xfId="0" applyNumberFormat="1" applyFont="1" applyBorder="1" applyAlignment="1" applyProtection="1">
      <alignment horizontal="center" vertical="center"/>
      <protection/>
    </xf>
    <xf numFmtId="185" fontId="0" fillId="0" borderId="55" xfId="0" applyNumberFormat="1" applyFont="1" applyBorder="1" applyAlignment="1" applyProtection="1">
      <alignment/>
      <protection/>
    </xf>
    <xf numFmtId="185" fontId="0" fillId="0" borderId="42" xfId="0" applyNumberFormat="1" applyFont="1" applyBorder="1" applyAlignment="1" applyProtection="1">
      <alignment/>
      <protection/>
    </xf>
    <xf numFmtId="185" fontId="0" fillId="0" borderId="56" xfId="0" applyNumberFormat="1" applyFont="1" applyBorder="1" applyAlignment="1" applyProtection="1">
      <alignment/>
      <protection/>
    </xf>
    <xf numFmtId="185" fontId="0" fillId="0" borderId="43" xfId="0" applyNumberFormat="1" applyFont="1" applyBorder="1" applyAlignment="1" applyProtection="1">
      <alignment/>
      <protection/>
    </xf>
    <xf numFmtId="185" fontId="0" fillId="0" borderId="56" xfId="0" applyNumberFormat="1" applyFont="1" applyBorder="1" applyAlignment="1" applyProtection="1">
      <alignment horizontal="center" vertical="center"/>
      <protection/>
    </xf>
    <xf numFmtId="185" fontId="0" fillId="0" borderId="43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 shrinkToFit="1"/>
    </xf>
    <xf numFmtId="0" fontId="0" fillId="0" borderId="0" xfId="0" applyBorder="1" applyAlignment="1" applyProtection="1">
      <alignment vertical="center" shrinkToFit="1"/>
      <protection locked="0"/>
    </xf>
    <xf numFmtId="0" fontId="47" fillId="0" borderId="18" xfId="0" applyFont="1" applyBorder="1" applyAlignment="1" applyProtection="1">
      <alignment horizontal="center" vertical="center"/>
      <protection/>
    </xf>
    <xf numFmtId="0" fontId="47" fillId="0" borderId="53" xfId="0" applyFont="1" applyBorder="1" applyAlignment="1" applyProtection="1">
      <alignment horizontal="center" vertical="center"/>
      <protection/>
    </xf>
    <xf numFmtId="177" fontId="4" fillId="0" borderId="41" xfId="49" applyNumberFormat="1" applyFont="1" applyFill="1" applyBorder="1" applyAlignment="1" applyProtection="1">
      <alignment vertical="center"/>
      <protection/>
    </xf>
    <xf numFmtId="177" fontId="4" fillId="0" borderId="42" xfId="49" applyNumberFormat="1" applyFont="1" applyFill="1" applyBorder="1" applyAlignment="1" applyProtection="1">
      <alignment vertical="center"/>
      <protection/>
    </xf>
    <xf numFmtId="177" fontId="4" fillId="0" borderId="57" xfId="49" applyNumberFormat="1" applyFont="1" applyFill="1" applyBorder="1" applyAlignment="1" applyProtection="1">
      <alignment vertical="center"/>
      <protection/>
    </xf>
    <xf numFmtId="177" fontId="4" fillId="0" borderId="18" xfId="0" applyNumberFormat="1" applyFont="1" applyBorder="1" applyAlignment="1" applyProtection="1">
      <alignment horizontal="right" vertical="center"/>
      <protection/>
    </xf>
    <xf numFmtId="177" fontId="0" fillId="0" borderId="42" xfId="51" applyNumberFormat="1" applyFont="1" applyFill="1" applyBorder="1" applyAlignment="1" applyProtection="1">
      <alignment vertical="center" shrinkToFit="1"/>
      <protection/>
    </xf>
    <xf numFmtId="177" fontId="0" fillId="0" borderId="57" xfId="51" applyNumberFormat="1" applyFont="1" applyFill="1" applyBorder="1" applyAlignment="1" applyProtection="1">
      <alignment vertical="center" shrinkToFit="1"/>
      <protection/>
    </xf>
    <xf numFmtId="177" fontId="0" fillId="0" borderId="18" xfId="51" applyNumberFormat="1" applyFont="1" applyFill="1" applyBorder="1" applyAlignment="1" applyProtection="1">
      <alignment vertical="center" shrinkToFit="1"/>
      <protection/>
    </xf>
    <xf numFmtId="177" fontId="0" fillId="0" borderId="41" xfId="51" applyNumberFormat="1" applyFont="1" applyFill="1" applyBorder="1" applyAlignment="1" applyProtection="1">
      <alignment vertical="center" shrinkToFit="1"/>
      <protection/>
    </xf>
    <xf numFmtId="185" fontId="4" fillId="0" borderId="58" xfId="0" applyNumberFormat="1" applyFont="1" applyBorder="1" applyAlignment="1" applyProtection="1">
      <alignment vertical="center"/>
      <protection/>
    </xf>
    <xf numFmtId="185" fontId="4" fillId="0" borderId="55" xfId="0" applyNumberFormat="1" applyFont="1" applyBorder="1" applyAlignment="1" applyProtection="1">
      <alignment vertical="center"/>
      <protection/>
    </xf>
    <xf numFmtId="185" fontId="4" fillId="0" borderId="56" xfId="0" applyNumberFormat="1" applyFont="1" applyBorder="1" applyAlignment="1" applyProtection="1">
      <alignment vertical="center"/>
      <protection/>
    </xf>
    <xf numFmtId="185" fontId="4" fillId="0" borderId="59" xfId="0" applyNumberFormat="1" applyFont="1" applyBorder="1" applyAlignment="1" applyProtection="1">
      <alignment vertical="center"/>
      <protection/>
    </xf>
    <xf numFmtId="185" fontId="4" fillId="0" borderId="53" xfId="0" applyNumberFormat="1" applyFont="1" applyBorder="1" applyAlignment="1" applyProtection="1">
      <alignment horizontal="right" vertical="center"/>
      <protection/>
    </xf>
    <xf numFmtId="185" fontId="4" fillId="0" borderId="54" xfId="0" applyNumberFormat="1" applyFont="1" applyBorder="1" applyAlignment="1" applyProtection="1">
      <alignment vertical="center"/>
      <protection/>
    </xf>
    <xf numFmtId="185" fontId="4" fillId="0" borderId="53" xfId="0" applyNumberFormat="1" applyFont="1" applyBorder="1" applyAlignment="1" applyProtection="1">
      <alignment vertical="center"/>
      <protection/>
    </xf>
    <xf numFmtId="185" fontId="4" fillId="0" borderId="60" xfId="0" applyNumberFormat="1" applyFont="1" applyBorder="1" applyAlignment="1" applyProtection="1">
      <alignment vertical="center"/>
      <protection/>
    </xf>
    <xf numFmtId="185" fontId="4" fillId="0" borderId="61" xfId="0" applyNumberFormat="1" applyFont="1" applyBorder="1" applyAlignment="1" applyProtection="1">
      <alignment vertical="center"/>
      <protection/>
    </xf>
    <xf numFmtId="38" fontId="4" fillId="0" borderId="51" xfId="0" applyNumberFormat="1" applyFont="1" applyBorder="1" applyAlignment="1" applyProtection="1">
      <alignment vertical="center"/>
      <protection/>
    </xf>
    <xf numFmtId="200" fontId="4" fillId="0" borderId="51" xfId="0" applyNumberFormat="1" applyFont="1" applyBorder="1" applyAlignment="1" applyProtection="1">
      <alignment vertical="center"/>
      <protection/>
    </xf>
    <xf numFmtId="0" fontId="47" fillId="0" borderId="39" xfId="0" applyFont="1" applyBorder="1" applyAlignment="1" applyProtection="1">
      <alignment horizontal="center" vertical="center"/>
      <protection/>
    </xf>
    <xf numFmtId="195" fontId="10" fillId="0" borderId="52" xfId="51" applyNumberFormat="1" applyFont="1" applyBorder="1" applyAlignment="1" applyProtection="1">
      <alignment horizontal="right" vertical="center" shrinkToFit="1"/>
      <protection/>
    </xf>
    <xf numFmtId="185" fontId="4" fillId="0" borderId="47" xfId="0" applyNumberFormat="1" applyFont="1" applyBorder="1" applyAlignment="1" applyProtection="1">
      <alignment vertical="center"/>
      <protection/>
    </xf>
    <xf numFmtId="185" fontId="4" fillId="0" borderId="29" xfId="0" applyNumberFormat="1" applyFont="1" applyBorder="1" applyAlignment="1" applyProtection="1">
      <alignment vertical="center"/>
      <protection/>
    </xf>
    <xf numFmtId="185" fontId="4" fillId="0" borderId="29" xfId="0" applyNumberFormat="1" applyFont="1" applyBorder="1" applyAlignment="1" applyProtection="1">
      <alignment horizontal="center" vertical="center" wrapText="1"/>
      <protection/>
    </xf>
    <xf numFmtId="185" fontId="4" fillId="0" borderId="62" xfId="0" applyNumberFormat="1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vertical="center"/>
      <protection/>
    </xf>
    <xf numFmtId="185" fontId="4" fillId="0" borderId="52" xfId="0" applyNumberFormat="1" applyFont="1" applyBorder="1" applyAlignment="1" applyProtection="1">
      <alignment/>
      <protection/>
    </xf>
    <xf numFmtId="185" fontId="4" fillId="0" borderId="41" xfId="51" applyNumberFormat="1" applyFont="1" applyBorder="1" applyAlignment="1" applyProtection="1">
      <alignment horizontal="right" vertical="center"/>
      <protection locked="0"/>
    </xf>
    <xf numFmtId="185" fontId="4" fillId="0" borderId="42" xfId="51" applyNumberFormat="1" applyFont="1" applyBorder="1" applyAlignment="1" applyProtection="1">
      <alignment horizontal="right" vertical="center"/>
      <protection locked="0"/>
    </xf>
    <xf numFmtId="185" fontId="4" fillId="0" borderId="43" xfId="51" applyNumberFormat="1" applyFont="1" applyBorder="1" applyAlignment="1" applyProtection="1">
      <alignment horizontal="right" vertical="center"/>
      <protection locked="0"/>
    </xf>
    <xf numFmtId="185" fontId="4" fillId="0" borderId="51" xfId="51" applyNumberFormat="1" applyFont="1" applyBorder="1" applyAlignment="1" applyProtection="1">
      <alignment horizontal="right" vertical="center"/>
      <protection locked="0"/>
    </xf>
    <xf numFmtId="185" fontId="4" fillId="0" borderId="43" xfId="0" applyNumberFormat="1" applyFont="1" applyBorder="1" applyAlignment="1" applyProtection="1">
      <alignment horizontal="right" vertical="center"/>
      <protection locked="0"/>
    </xf>
    <xf numFmtId="185" fontId="4" fillId="0" borderId="29" xfId="0" applyNumberFormat="1" applyFont="1" applyBorder="1" applyAlignment="1" applyProtection="1">
      <alignment horizontal="center" vertical="center"/>
      <protection/>
    </xf>
    <xf numFmtId="185" fontId="4" fillId="0" borderId="63" xfId="0" applyNumberFormat="1" applyFont="1" applyBorder="1" applyAlignment="1" applyProtection="1">
      <alignment horizontal="center" vertical="center"/>
      <protection/>
    </xf>
    <xf numFmtId="185" fontId="4" fillId="0" borderId="52" xfId="0" applyNumberFormat="1" applyFont="1" applyBorder="1" applyAlignment="1" applyProtection="1">
      <alignment vertical="center"/>
      <protection/>
    </xf>
    <xf numFmtId="185" fontId="4" fillId="0" borderId="64" xfId="0" applyNumberFormat="1" applyFont="1" applyBorder="1" applyAlignment="1" applyProtection="1">
      <alignment vertical="center"/>
      <protection/>
    </xf>
    <xf numFmtId="185" fontId="4" fillId="0" borderId="65" xfId="0" applyNumberFormat="1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4" fillId="0" borderId="62" xfId="0" applyFont="1" applyBorder="1" applyAlignment="1" applyProtection="1">
      <alignment vertical="center"/>
      <protection/>
    </xf>
    <xf numFmtId="185" fontId="4" fillId="0" borderId="42" xfId="0" applyNumberFormat="1" applyFont="1" applyBorder="1" applyAlignment="1" applyProtection="1">
      <alignment horizontal="right" vertical="center"/>
      <protection locked="0"/>
    </xf>
    <xf numFmtId="185" fontId="4" fillId="0" borderId="46" xfId="0" applyNumberFormat="1" applyFont="1" applyBorder="1" applyAlignment="1" applyProtection="1">
      <alignment horizontal="right" vertical="center"/>
      <protection/>
    </xf>
    <xf numFmtId="185" fontId="4" fillId="0" borderId="43" xfId="0" applyNumberFormat="1" applyFont="1" applyBorder="1" applyAlignment="1" applyProtection="1">
      <alignment horizontal="right" vertical="center"/>
      <protection/>
    </xf>
    <xf numFmtId="185" fontId="4" fillId="0" borderId="33" xfId="51" applyNumberFormat="1" applyFont="1" applyBorder="1" applyAlignment="1" applyProtection="1">
      <alignment horizontal="right" vertical="center"/>
      <protection locked="0"/>
    </xf>
    <xf numFmtId="0" fontId="4" fillId="0" borderId="47" xfId="0" applyFont="1" applyBorder="1" applyAlignment="1" applyProtection="1">
      <alignment vertical="center"/>
      <protection/>
    </xf>
    <xf numFmtId="185" fontId="4" fillId="0" borderId="65" xfId="0" applyNumberFormat="1" applyFont="1" applyBorder="1" applyAlignment="1" applyProtection="1">
      <alignment horizontal="left" vertical="center" shrinkToFit="1"/>
      <protection/>
    </xf>
    <xf numFmtId="0" fontId="4" fillId="0" borderId="29" xfId="0" applyNumberFormat="1" applyFont="1" applyBorder="1" applyAlignment="1" applyProtection="1">
      <alignment horizontal="left" vertical="center" shrinkToFit="1"/>
      <protection/>
    </xf>
    <xf numFmtId="0" fontId="4" fillId="0" borderId="62" xfId="0" applyNumberFormat="1" applyFont="1" applyBorder="1" applyAlignment="1" applyProtection="1">
      <alignment horizontal="left" vertical="center" shrinkToFit="1"/>
      <protection/>
    </xf>
    <xf numFmtId="0" fontId="4" fillId="0" borderId="29" xfId="0" applyNumberFormat="1" applyFont="1" applyBorder="1" applyAlignment="1" applyProtection="1">
      <alignment horizontal="center" vertical="center"/>
      <protection/>
    </xf>
    <xf numFmtId="0" fontId="4" fillId="0" borderId="63" xfId="0" applyNumberFormat="1" applyFont="1" applyBorder="1" applyAlignment="1" applyProtection="1">
      <alignment horizontal="center" vertical="center"/>
      <protection/>
    </xf>
    <xf numFmtId="185" fontId="4" fillId="0" borderId="41" xfId="0" applyNumberFormat="1" applyFont="1" applyBorder="1" applyAlignment="1" applyProtection="1">
      <alignment horizontal="right" vertical="center" shrinkToFit="1"/>
      <protection locked="0"/>
    </xf>
    <xf numFmtId="185" fontId="4" fillId="0" borderId="42" xfId="0" applyNumberFormat="1" applyFont="1" applyBorder="1" applyAlignment="1" applyProtection="1">
      <alignment horizontal="right" vertical="center" shrinkToFit="1"/>
      <protection locked="0"/>
    </xf>
    <xf numFmtId="185" fontId="4" fillId="0" borderId="43" xfId="0" applyNumberFormat="1" applyFont="1" applyBorder="1" applyAlignment="1" applyProtection="1">
      <alignment horizontal="right" vertical="center" shrinkToFit="1"/>
      <protection/>
    </xf>
    <xf numFmtId="185" fontId="4" fillId="0" borderId="43" xfId="0" applyNumberFormat="1" applyFont="1" applyBorder="1" applyAlignment="1" applyProtection="1">
      <alignment horizontal="right" vertical="center" shrinkToFit="1"/>
      <protection locked="0"/>
    </xf>
    <xf numFmtId="185" fontId="4" fillId="0" borderId="47" xfId="0" applyNumberFormat="1" applyFont="1" applyBorder="1" applyAlignment="1" applyProtection="1">
      <alignment horizontal="left" vertical="center" shrinkToFit="1"/>
      <protection/>
    </xf>
    <xf numFmtId="185" fontId="4" fillId="0" borderId="62" xfId="0" applyNumberFormat="1" applyFont="1" applyBorder="1" applyAlignment="1" applyProtection="1">
      <alignment horizontal="center" vertical="center" shrinkToFit="1"/>
      <protection/>
    </xf>
    <xf numFmtId="185" fontId="4" fillId="0" borderId="29" xfId="0" applyNumberFormat="1" applyFont="1" applyBorder="1" applyAlignment="1" applyProtection="1">
      <alignment vertical="center" shrinkToFit="1"/>
      <protection/>
    </xf>
    <xf numFmtId="185" fontId="4" fillId="0" borderId="63" xfId="0" applyNumberFormat="1" applyFont="1" applyBorder="1" applyAlignment="1" applyProtection="1">
      <alignment vertical="center" shrinkToFit="1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left" vertical="center" shrinkToFit="1"/>
      <protection/>
    </xf>
    <xf numFmtId="185" fontId="4" fillId="0" borderId="63" xfId="0" applyNumberFormat="1" applyFont="1" applyBorder="1" applyAlignment="1" applyProtection="1">
      <alignment horizontal="left" vertical="center" shrinkToFit="1"/>
      <protection/>
    </xf>
    <xf numFmtId="185" fontId="4" fillId="0" borderId="41" xfId="0" applyNumberFormat="1" applyFont="1" applyBorder="1" applyAlignment="1" applyProtection="1">
      <alignment horizontal="right" vertical="center"/>
      <protection locked="0"/>
    </xf>
    <xf numFmtId="185" fontId="4" fillId="0" borderId="33" xfId="0" applyNumberFormat="1" applyFont="1" applyBorder="1" applyAlignment="1" applyProtection="1">
      <alignment horizontal="right" vertical="center"/>
      <protection/>
    </xf>
    <xf numFmtId="0" fontId="4" fillId="0" borderId="47" xfId="0" applyNumberFormat="1" applyFont="1" applyBorder="1" applyAlignment="1" applyProtection="1">
      <alignment vertical="center"/>
      <protection/>
    </xf>
    <xf numFmtId="0" fontId="4" fillId="0" borderId="29" xfId="0" applyNumberFormat="1" applyFont="1" applyBorder="1" applyAlignment="1" applyProtection="1">
      <alignment horizontal="center" vertical="center" wrapText="1"/>
      <protection/>
    </xf>
    <xf numFmtId="0" fontId="4" fillId="0" borderId="29" xfId="0" applyNumberFormat="1" applyFont="1" applyBorder="1" applyAlignment="1" applyProtection="1">
      <alignment vertical="center"/>
      <protection/>
    </xf>
    <xf numFmtId="185" fontId="0" fillId="0" borderId="29" xfId="0" applyNumberFormat="1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vertical="center"/>
      <protection/>
    </xf>
    <xf numFmtId="0" fontId="4" fillId="0" borderId="62" xfId="0" applyNumberFormat="1" applyFont="1" applyBorder="1" applyAlignment="1" applyProtection="1">
      <alignment vertical="center"/>
      <protection/>
    </xf>
    <xf numFmtId="185" fontId="4" fillId="0" borderId="42" xfId="51" applyNumberFormat="1" applyFont="1" applyBorder="1" applyAlignment="1" applyProtection="1">
      <alignment horizontal="right" vertical="center"/>
      <protection/>
    </xf>
    <xf numFmtId="0" fontId="4" fillId="0" borderId="47" xfId="0" applyNumberFormat="1" applyFont="1" applyBorder="1" applyAlignment="1" applyProtection="1">
      <alignment horizontal="left" vertical="center"/>
      <protection/>
    </xf>
    <xf numFmtId="185" fontId="4" fillId="0" borderId="62" xfId="0" applyNumberFormat="1" applyFont="1" applyBorder="1" applyAlignment="1" applyProtection="1">
      <alignment horizontal="center" vertical="center"/>
      <protection/>
    </xf>
    <xf numFmtId="185" fontId="4" fillId="0" borderId="47" xfId="0" applyNumberFormat="1" applyFont="1" applyBorder="1" applyAlignment="1" applyProtection="1">
      <alignment horizontal="left" vertical="center"/>
      <protection/>
    </xf>
    <xf numFmtId="185" fontId="4" fillId="0" borderId="63" xfId="0" applyNumberFormat="1" applyFont="1" applyBorder="1" applyAlignment="1" applyProtection="1">
      <alignment vertical="center"/>
      <protection/>
    </xf>
    <xf numFmtId="185" fontId="8" fillId="0" borderId="42" xfId="51" applyNumberFormat="1" applyFont="1" applyBorder="1" applyAlignment="1" applyProtection="1">
      <alignment horizontal="right" vertical="center"/>
      <protection locked="0"/>
    </xf>
    <xf numFmtId="185" fontId="4" fillId="0" borderId="47" xfId="51" applyNumberFormat="1" applyFont="1" applyBorder="1" applyAlignment="1" applyProtection="1">
      <alignment horizontal="right" vertical="center"/>
      <protection locked="0"/>
    </xf>
    <xf numFmtId="185" fontId="4" fillId="0" borderId="29" xfId="51" applyNumberFormat="1" applyFont="1" applyBorder="1" applyAlignment="1" applyProtection="1">
      <alignment horizontal="right" vertical="center"/>
      <protection locked="0"/>
    </xf>
    <xf numFmtId="185" fontId="4" fillId="0" borderId="29" xfId="0" applyNumberFormat="1" applyFont="1" applyBorder="1" applyAlignment="1" applyProtection="1">
      <alignment horizontal="right" vertical="center"/>
      <protection locked="0"/>
    </xf>
    <xf numFmtId="185" fontId="8" fillId="0" borderId="42" xfId="51" applyNumberFormat="1" applyFont="1" applyBorder="1" applyAlignment="1" applyProtection="1">
      <alignment horizontal="right" vertical="center"/>
      <protection/>
    </xf>
    <xf numFmtId="185" fontId="4" fillId="0" borderId="51" xfId="0" applyNumberFormat="1" applyFont="1" applyBorder="1" applyAlignment="1" applyProtection="1">
      <alignment horizontal="right" vertical="center"/>
      <protection locked="0"/>
    </xf>
    <xf numFmtId="185" fontId="4" fillId="0" borderId="51" xfId="0" applyNumberFormat="1" applyFont="1" applyBorder="1" applyAlignment="1" applyProtection="1">
      <alignment horizontal="right" vertical="center" shrinkToFit="1"/>
      <protection locked="0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178" fontId="10" fillId="0" borderId="20" xfId="0" applyNumberFormat="1" applyFont="1" applyBorder="1" applyAlignment="1" applyProtection="1">
      <alignment horizontal="center" vertical="center"/>
      <protection locked="0"/>
    </xf>
    <xf numFmtId="178" fontId="10" fillId="0" borderId="52" xfId="0" applyNumberFormat="1" applyFont="1" applyBorder="1" applyAlignment="1" applyProtection="1">
      <alignment horizontal="center" vertical="center"/>
      <protection locked="0"/>
    </xf>
    <xf numFmtId="177" fontId="0" fillId="0" borderId="53" xfId="51" applyNumberFormat="1" applyFont="1" applyFill="1" applyBorder="1" applyAlignment="1" applyProtection="1">
      <alignment vertical="center" shrinkToFit="1"/>
      <protection/>
    </xf>
    <xf numFmtId="0" fontId="0" fillId="0" borderId="19" xfId="0" applyFont="1" applyBorder="1" applyAlignment="1" applyProtection="1">
      <alignment vertical="center"/>
      <protection/>
    </xf>
    <xf numFmtId="177" fontId="0" fillId="0" borderId="11" xfId="51" applyNumberFormat="1" applyFont="1" applyFill="1" applyBorder="1" applyAlignment="1" applyProtection="1">
      <alignment vertical="center" shrinkToFit="1"/>
      <protection/>
    </xf>
    <xf numFmtId="177" fontId="0" fillId="0" borderId="12" xfId="51" applyNumberFormat="1" applyFont="1" applyFill="1" applyBorder="1" applyAlignment="1" applyProtection="1">
      <alignment vertical="center" shrinkToFit="1"/>
      <protection/>
    </xf>
    <xf numFmtId="178" fontId="10" fillId="0" borderId="20" xfId="0" applyNumberFormat="1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0" fillId="0" borderId="52" xfId="0" applyFont="1" applyBorder="1" applyAlignment="1" applyProtection="1">
      <alignment horizontal="center" vertical="center" shrinkToFit="1"/>
      <protection locked="0"/>
    </xf>
    <xf numFmtId="177" fontId="4" fillId="0" borderId="55" xfId="49" applyNumberFormat="1" applyFont="1" applyFill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177" fontId="4" fillId="0" borderId="59" xfId="49" applyNumberFormat="1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177" fontId="4" fillId="0" borderId="53" xfId="0" applyNumberFormat="1" applyFont="1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vertical="center"/>
      <protection/>
    </xf>
    <xf numFmtId="0" fontId="47" fillId="0" borderId="53" xfId="0" applyFont="1" applyBorder="1" applyAlignment="1" applyProtection="1">
      <alignment horizontal="center" vertical="center"/>
      <protection/>
    </xf>
    <xf numFmtId="177" fontId="4" fillId="0" borderId="58" xfId="49" applyNumberFormat="1" applyFont="1" applyFill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177" fontId="4" fillId="0" borderId="11" xfId="49" applyNumberFormat="1" applyFont="1" applyFill="1" applyBorder="1" applyAlignment="1" applyProtection="1">
      <alignment vertical="center"/>
      <protection/>
    </xf>
    <xf numFmtId="177" fontId="4" fillId="0" borderId="12" xfId="49" applyNumberFormat="1" applyFont="1" applyFill="1" applyBorder="1" applyAlignment="1" applyProtection="1">
      <alignment vertical="center"/>
      <protection/>
    </xf>
    <xf numFmtId="177" fontId="0" fillId="0" borderId="66" xfId="51" applyNumberFormat="1" applyFont="1" applyFill="1" applyBorder="1" applyAlignment="1" applyProtection="1">
      <alignment vertical="center" shrinkToFit="1"/>
      <protection/>
    </xf>
    <xf numFmtId="177" fontId="0" fillId="0" borderId="49" xfId="51" applyNumberFormat="1" applyFont="1" applyFill="1" applyBorder="1" applyAlignment="1" applyProtection="1">
      <alignment vertical="center" shrinkToFit="1"/>
      <protection/>
    </xf>
    <xf numFmtId="177" fontId="0" fillId="0" borderId="17" xfId="51" applyNumberFormat="1" applyFont="1" applyFill="1" applyBorder="1" applyAlignment="1" applyProtection="1">
      <alignment vertical="center" shrinkToFit="1"/>
      <protection/>
    </xf>
    <xf numFmtId="177" fontId="0" fillId="0" borderId="20" xfId="51" applyNumberFormat="1" applyFont="1" applyFill="1" applyBorder="1" applyAlignment="1" applyProtection="1">
      <alignment vertical="center" shrinkToFit="1"/>
      <protection/>
    </xf>
    <xf numFmtId="0" fontId="47" fillId="0" borderId="17" xfId="0" applyFont="1" applyBorder="1" applyAlignment="1" applyProtection="1">
      <alignment horizontal="center" vertical="center"/>
      <protection/>
    </xf>
    <xf numFmtId="0" fontId="47" fillId="0" borderId="20" xfId="0" applyFont="1" applyBorder="1" applyAlignment="1" applyProtection="1">
      <alignment horizontal="center" vertical="center"/>
      <protection/>
    </xf>
    <xf numFmtId="177" fontId="0" fillId="0" borderId="55" xfId="51" applyNumberFormat="1" applyFont="1" applyFill="1" applyBorder="1" applyAlignment="1" applyProtection="1">
      <alignment vertical="center" shrinkToFit="1"/>
      <protection/>
    </xf>
    <xf numFmtId="0" fontId="0" fillId="0" borderId="21" xfId="0" applyFont="1" applyBorder="1" applyAlignment="1" applyProtection="1">
      <alignment vertical="center"/>
      <protection/>
    </xf>
    <xf numFmtId="177" fontId="0" fillId="0" borderId="59" xfId="51" applyNumberFormat="1" applyFont="1" applyFill="1" applyBorder="1" applyAlignment="1" applyProtection="1">
      <alignment vertical="center" shrinkToFit="1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horizontal="center" vertical="center"/>
      <protection/>
    </xf>
    <xf numFmtId="177" fontId="4" fillId="0" borderId="66" xfId="49" applyNumberFormat="1" applyFont="1" applyFill="1" applyBorder="1" applyAlignment="1" applyProtection="1">
      <alignment vertical="center"/>
      <protection/>
    </xf>
    <xf numFmtId="177" fontId="4" fillId="0" borderId="49" xfId="49" applyNumberFormat="1" applyFont="1" applyFill="1" applyBorder="1" applyAlignment="1" applyProtection="1">
      <alignment vertical="center"/>
      <protection/>
    </xf>
    <xf numFmtId="177" fontId="4" fillId="0" borderId="17" xfId="0" applyNumberFormat="1" applyFont="1" applyBorder="1" applyAlignment="1" applyProtection="1">
      <alignment horizontal="right" vertical="center"/>
      <protection/>
    </xf>
    <xf numFmtId="177" fontId="4" fillId="0" borderId="20" xfId="0" applyNumberFormat="1" applyFont="1" applyBorder="1" applyAlignment="1" applyProtection="1">
      <alignment horizontal="right"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39" xfId="0" applyFont="1" applyBorder="1" applyAlignment="1" applyProtection="1">
      <alignment vertical="center"/>
      <protection/>
    </xf>
    <xf numFmtId="177" fontId="4" fillId="0" borderId="10" xfId="49" applyNumberFormat="1" applyFont="1" applyFill="1" applyBorder="1" applyAlignment="1" applyProtection="1">
      <alignment vertical="center"/>
      <protection/>
    </xf>
    <xf numFmtId="177" fontId="4" fillId="0" borderId="26" xfId="49" applyNumberFormat="1" applyFont="1" applyFill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0" fillId="0" borderId="67" xfId="0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177" fontId="4" fillId="0" borderId="16" xfId="0" applyNumberFormat="1" applyFont="1" applyFill="1" applyBorder="1" applyAlignment="1" applyProtection="1">
      <alignment horizontal="center" vertical="center"/>
      <protection/>
    </xf>
    <xf numFmtId="177" fontId="4" fillId="0" borderId="52" xfId="0" applyNumberFormat="1" applyFont="1" applyFill="1" applyBorder="1" applyAlignment="1" applyProtection="1">
      <alignment horizontal="center" vertical="center"/>
      <protection/>
    </xf>
    <xf numFmtId="0" fontId="2" fillId="0" borderId="22" xfId="43" applyBorder="1" applyAlignment="1" applyProtection="1">
      <alignment horizontal="center" vertical="center"/>
      <protection/>
    </xf>
    <xf numFmtId="0" fontId="2" fillId="0" borderId="29" xfId="43" applyBorder="1" applyAlignment="1" applyProtection="1">
      <alignment horizontal="center" vertical="center"/>
      <protection/>
    </xf>
    <xf numFmtId="0" fontId="2" fillId="0" borderId="34" xfId="43" applyBorder="1" applyAlignment="1" applyProtection="1">
      <alignment horizontal="center" vertical="center"/>
      <protection/>
    </xf>
    <xf numFmtId="0" fontId="2" fillId="0" borderId="47" xfId="43" applyBorder="1" applyAlignment="1" applyProtection="1">
      <alignment horizontal="center" vertical="center"/>
      <protection/>
    </xf>
    <xf numFmtId="0" fontId="0" fillId="0" borderId="67" xfId="0" applyFont="1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178" fontId="11" fillId="0" borderId="68" xfId="130" applyNumberFormat="1" applyFont="1" applyBorder="1" applyAlignment="1" applyProtection="1">
      <alignment horizontal="center" vertical="top" shrinkToFit="1"/>
      <protection locked="0"/>
    </xf>
    <xf numFmtId="178" fontId="11" fillId="0" borderId="69" xfId="130" applyNumberFormat="1" applyFont="1" applyBorder="1" applyAlignment="1" applyProtection="1">
      <alignment horizontal="center" vertical="top" shrinkToFit="1"/>
      <protection locked="0"/>
    </xf>
    <xf numFmtId="185" fontId="4" fillId="0" borderId="36" xfId="130" applyNumberFormat="1" applyFont="1" applyBorder="1" applyAlignment="1" applyProtection="1">
      <alignment horizontal="left" vertical="top"/>
      <protection/>
    </xf>
    <xf numFmtId="185" fontId="4" fillId="0" borderId="65" xfId="130" applyNumberFormat="1" applyFont="1" applyBorder="1" applyAlignment="1" applyProtection="1">
      <alignment horizontal="left" vertical="top"/>
      <protection/>
    </xf>
    <xf numFmtId="177" fontId="4" fillId="0" borderId="16" xfId="0" applyNumberFormat="1" applyFont="1" applyBorder="1" applyAlignment="1" applyProtection="1">
      <alignment horizontal="center" vertical="center"/>
      <protection/>
    </xf>
    <xf numFmtId="177" fontId="4" fillId="0" borderId="52" xfId="0" applyNumberFormat="1" applyFont="1" applyBorder="1" applyAlignment="1" applyProtection="1">
      <alignment horizontal="center" vertical="center"/>
      <protection/>
    </xf>
    <xf numFmtId="0" fontId="2" fillId="0" borderId="48" xfId="43" applyBorder="1" applyAlignment="1" applyProtection="1">
      <alignment horizontal="center" vertical="center"/>
      <protection/>
    </xf>
    <xf numFmtId="0" fontId="2" fillId="0" borderId="50" xfId="43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38" fontId="7" fillId="0" borderId="36" xfId="51" applyFont="1" applyBorder="1" applyAlignment="1" applyProtection="1">
      <alignment horizontal="left" vertical="top"/>
      <protection/>
    </xf>
    <xf numFmtId="38" fontId="7" fillId="0" borderId="30" xfId="51" applyFont="1" applyBorder="1" applyAlignment="1" applyProtection="1">
      <alignment horizontal="left" vertical="top"/>
      <protection/>
    </xf>
    <xf numFmtId="38" fontId="7" fillId="0" borderId="65" xfId="51" applyFont="1" applyBorder="1" applyAlignment="1" applyProtection="1">
      <alignment horizontal="left" vertical="top"/>
      <protection/>
    </xf>
    <xf numFmtId="178" fontId="10" fillId="0" borderId="68" xfId="51" applyNumberFormat="1" applyFont="1" applyBorder="1" applyAlignment="1" applyProtection="1">
      <alignment horizontal="center" vertical="top" shrinkToFit="1"/>
      <protection locked="0"/>
    </xf>
    <xf numFmtId="178" fontId="10" fillId="0" borderId="70" xfId="51" applyNumberFormat="1" applyFont="1" applyBorder="1" applyAlignment="1" applyProtection="1">
      <alignment horizontal="center" vertical="top" shrinkToFit="1"/>
      <protection locked="0"/>
    </xf>
    <xf numFmtId="178" fontId="10" fillId="0" borderId="69" xfId="51" applyNumberFormat="1" applyFont="1" applyBorder="1" applyAlignment="1" applyProtection="1">
      <alignment horizontal="center" vertical="top" shrinkToFit="1"/>
      <protection locked="0"/>
    </xf>
    <xf numFmtId="0" fontId="47" fillId="0" borderId="16" xfId="0" applyFont="1" applyBorder="1" applyAlignment="1" applyProtection="1">
      <alignment horizontal="center" vertical="center"/>
      <protection/>
    </xf>
    <xf numFmtId="0" fontId="47" fillId="0" borderId="39" xfId="0" applyFont="1" applyBorder="1" applyAlignment="1" applyProtection="1">
      <alignment horizontal="center" vertical="center"/>
      <protection/>
    </xf>
    <xf numFmtId="38" fontId="4" fillId="0" borderId="20" xfId="49" applyFont="1" applyBorder="1" applyAlignment="1" applyProtection="1">
      <alignment horizontal="right" vertical="center" shrinkToFit="1"/>
      <protection locked="0"/>
    </xf>
    <xf numFmtId="0" fontId="0" fillId="0" borderId="20" xfId="0" applyBorder="1" applyAlignment="1" applyProtection="1">
      <alignment vertical="center" shrinkToFit="1"/>
      <protection locked="0"/>
    </xf>
    <xf numFmtId="195" fontId="10" fillId="0" borderId="20" xfId="0" applyNumberFormat="1" applyFont="1" applyBorder="1" applyAlignment="1" applyProtection="1">
      <alignment horizontal="right" vertical="center"/>
      <protection/>
    </xf>
    <xf numFmtId="195" fontId="10" fillId="0" borderId="52" xfId="0" applyNumberFormat="1" applyFont="1" applyBorder="1" applyAlignment="1" applyProtection="1">
      <alignment horizontal="right" vertical="center"/>
      <protection/>
    </xf>
    <xf numFmtId="177" fontId="4" fillId="0" borderId="22" xfId="0" applyNumberFormat="1" applyFont="1" applyBorder="1" applyAlignment="1" applyProtection="1">
      <alignment horizontal="center" vertical="center"/>
      <protection/>
    </xf>
    <xf numFmtId="177" fontId="4" fillId="0" borderId="29" xfId="0" applyNumberFormat="1" applyFont="1" applyBorder="1" applyAlignment="1" applyProtection="1">
      <alignment horizontal="center" vertical="center"/>
      <protection/>
    </xf>
    <xf numFmtId="185" fontId="2" fillId="0" borderId="22" xfId="43" applyNumberFormat="1" applyFill="1" applyBorder="1" applyAlignment="1" applyProtection="1">
      <alignment horizontal="center" vertical="center"/>
      <protection/>
    </xf>
    <xf numFmtId="185" fontId="2" fillId="0" borderId="29" xfId="43" applyNumberFormat="1" applyFill="1" applyBorder="1" applyAlignment="1" applyProtection="1">
      <alignment horizontal="center" vertical="center"/>
      <protection/>
    </xf>
    <xf numFmtId="177" fontId="0" fillId="0" borderId="58" xfId="51" applyNumberFormat="1" applyFont="1" applyFill="1" applyBorder="1" applyAlignment="1" applyProtection="1">
      <alignment vertical="center" shrinkToFit="1"/>
      <protection/>
    </xf>
    <xf numFmtId="0" fontId="0" fillId="0" borderId="25" xfId="0" applyFont="1" applyBorder="1" applyAlignment="1" applyProtection="1">
      <alignment vertical="center"/>
      <protection/>
    </xf>
    <xf numFmtId="177" fontId="0" fillId="0" borderId="10" xfId="51" applyNumberFormat="1" applyFont="1" applyFill="1" applyBorder="1" applyAlignment="1" applyProtection="1">
      <alignment vertical="center" shrinkToFit="1"/>
      <protection/>
    </xf>
    <xf numFmtId="177" fontId="0" fillId="0" borderId="26" xfId="51" applyNumberFormat="1" applyFont="1" applyFill="1" applyBorder="1" applyAlignment="1" applyProtection="1">
      <alignment vertical="center" shrinkToFit="1"/>
      <protection/>
    </xf>
    <xf numFmtId="0" fontId="0" fillId="0" borderId="37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Border="1" applyAlignment="1">
      <alignment vertical="center" shrinkToFit="1"/>
    </xf>
    <xf numFmtId="38" fontId="10" fillId="0" borderId="20" xfId="51" applyFont="1" applyBorder="1" applyAlignment="1" applyProtection="1">
      <alignment horizontal="center" vertical="center" shrinkToFit="1"/>
      <protection locked="0"/>
    </xf>
    <xf numFmtId="38" fontId="10" fillId="0" borderId="52" xfId="51" applyFont="1" applyBorder="1" applyAlignment="1" applyProtection="1">
      <alignment horizontal="center" vertical="center" shrinkToFit="1"/>
      <protection locked="0"/>
    </xf>
    <xf numFmtId="185" fontId="5" fillId="0" borderId="30" xfId="0" applyNumberFormat="1" applyFont="1" applyBorder="1" applyAlignment="1" applyProtection="1">
      <alignment horizontal="distributed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0010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0010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13</xdr:row>
      <xdr:rowOff>0</xdr:rowOff>
    </xdr:from>
    <xdr:ext cx="85725" cy="266700"/>
    <xdr:sp fLocksText="0">
      <xdr:nvSpPr>
        <xdr:cNvPr id="1" name="Text Box 2"/>
        <xdr:cNvSpPr txBox="1">
          <a:spLocks noChangeArrowheads="1"/>
        </xdr:cNvSpPr>
      </xdr:nvSpPr>
      <xdr:spPr>
        <a:xfrm>
          <a:off x="7038975" y="3981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4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6" name="Text Box 1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7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8" name="Text Box 1"/>
        <xdr:cNvSpPr txBox="1">
          <a:spLocks noChangeArrowheads="1"/>
        </xdr:cNvSpPr>
      </xdr:nvSpPr>
      <xdr:spPr>
        <a:xfrm>
          <a:off x="7038975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9" name="Text Box 2"/>
        <xdr:cNvSpPr txBox="1">
          <a:spLocks noChangeArrowheads="1"/>
        </xdr:cNvSpPr>
      </xdr:nvSpPr>
      <xdr:spPr>
        <a:xfrm>
          <a:off x="7038975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10" name="Text Box 17"/>
        <xdr:cNvSpPr txBox="1">
          <a:spLocks noChangeArrowheads="1"/>
        </xdr:cNvSpPr>
      </xdr:nvSpPr>
      <xdr:spPr>
        <a:xfrm>
          <a:off x="7038975" y="13315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76225"/>
    <xdr:sp fLocksText="0">
      <xdr:nvSpPr>
        <xdr:cNvPr id="11" name="Text Box 2"/>
        <xdr:cNvSpPr txBox="1">
          <a:spLocks noChangeArrowheads="1"/>
        </xdr:cNvSpPr>
      </xdr:nvSpPr>
      <xdr:spPr>
        <a:xfrm>
          <a:off x="7038975" y="37147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4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5" name="Text Box 1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6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7" name="Text Box 1"/>
        <xdr:cNvSpPr txBox="1">
          <a:spLocks noChangeArrowheads="1"/>
        </xdr:cNvSpPr>
      </xdr:nvSpPr>
      <xdr:spPr>
        <a:xfrm>
          <a:off x="7038975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8" name="Text Box 2"/>
        <xdr:cNvSpPr txBox="1">
          <a:spLocks noChangeArrowheads="1"/>
        </xdr:cNvSpPr>
      </xdr:nvSpPr>
      <xdr:spPr>
        <a:xfrm>
          <a:off x="7038975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9" name="Text Box 17"/>
        <xdr:cNvSpPr txBox="1">
          <a:spLocks noChangeArrowheads="1"/>
        </xdr:cNvSpPr>
      </xdr:nvSpPr>
      <xdr:spPr>
        <a:xfrm>
          <a:off x="7038975" y="13315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28600"/>
    <xdr:sp fLocksText="0">
      <xdr:nvSpPr>
        <xdr:cNvPr id="10" name="Text Box 1"/>
        <xdr:cNvSpPr txBox="1">
          <a:spLocks noChangeArrowheads="1"/>
        </xdr:cNvSpPr>
      </xdr:nvSpPr>
      <xdr:spPr>
        <a:xfrm>
          <a:off x="7038975" y="8515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28600"/>
    <xdr:sp fLocksText="0">
      <xdr:nvSpPr>
        <xdr:cNvPr id="11" name="Text Box 1"/>
        <xdr:cNvSpPr txBox="1">
          <a:spLocks noChangeArrowheads="1"/>
        </xdr:cNvSpPr>
      </xdr:nvSpPr>
      <xdr:spPr>
        <a:xfrm>
          <a:off x="7038975" y="8248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4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6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7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8" name="Text Box 1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9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0" name="Text Box 1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1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2" name="Text Box 17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7038975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038975" y="10648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8575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25158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3" name="Text Box 4"/>
        <xdr:cNvSpPr txBox="1">
          <a:spLocks noChangeArrowheads="1"/>
        </xdr:cNvSpPr>
      </xdr:nvSpPr>
      <xdr:spPr>
        <a:xfrm>
          <a:off x="7038975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95275"/>
    <xdr:sp fLocksText="0">
      <xdr:nvSpPr>
        <xdr:cNvPr id="4" name="Text Box 2"/>
        <xdr:cNvSpPr txBox="1">
          <a:spLocks noChangeArrowheads="1"/>
        </xdr:cNvSpPr>
      </xdr:nvSpPr>
      <xdr:spPr>
        <a:xfrm>
          <a:off x="7038975" y="133159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7038975" y="133159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95275"/>
    <xdr:sp fLocksText="0">
      <xdr:nvSpPr>
        <xdr:cNvPr id="6" name="Text Box 2"/>
        <xdr:cNvSpPr txBox="1">
          <a:spLocks noChangeArrowheads="1"/>
        </xdr:cNvSpPr>
      </xdr:nvSpPr>
      <xdr:spPr>
        <a:xfrm>
          <a:off x="7038975" y="133159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95275"/>
    <xdr:sp fLocksText="0">
      <xdr:nvSpPr>
        <xdr:cNvPr id="7" name="Text Box 1"/>
        <xdr:cNvSpPr txBox="1">
          <a:spLocks noChangeArrowheads="1"/>
        </xdr:cNvSpPr>
      </xdr:nvSpPr>
      <xdr:spPr>
        <a:xfrm>
          <a:off x="7038975" y="133159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95275"/>
    <xdr:sp fLocksText="0">
      <xdr:nvSpPr>
        <xdr:cNvPr id="8" name="Text Box 2"/>
        <xdr:cNvSpPr txBox="1">
          <a:spLocks noChangeArrowheads="1"/>
        </xdr:cNvSpPr>
      </xdr:nvSpPr>
      <xdr:spPr>
        <a:xfrm>
          <a:off x="7038975" y="133159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9" name="Text Box 17"/>
        <xdr:cNvSpPr txBox="1">
          <a:spLocks noChangeArrowheads="1"/>
        </xdr:cNvSpPr>
      </xdr:nvSpPr>
      <xdr:spPr>
        <a:xfrm>
          <a:off x="7038975" y="133159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3981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7038975" y="133159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81000"/>
    <xdr:sp fLocksText="0">
      <xdr:nvSpPr>
        <xdr:cNvPr id="4" name="Text Box 2"/>
        <xdr:cNvSpPr txBox="1">
          <a:spLocks noChangeArrowheads="1"/>
        </xdr:cNvSpPr>
      </xdr:nvSpPr>
      <xdr:spPr>
        <a:xfrm>
          <a:off x="7038975" y="133159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81000"/>
    <xdr:sp fLocksText="0">
      <xdr:nvSpPr>
        <xdr:cNvPr id="5" name="Text Box 2"/>
        <xdr:cNvSpPr txBox="1">
          <a:spLocks noChangeArrowheads="1"/>
        </xdr:cNvSpPr>
      </xdr:nvSpPr>
      <xdr:spPr>
        <a:xfrm>
          <a:off x="7038975" y="133159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81000"/>
    <xdr:sp fLocksText="0">
      <xdr:nvSpPr>
        <xdr:cNvPr id="6" name="Text Box 1"/>
        <xdr:cNvSpPr txBox="1">
          <a:spLocks noChangeArrowheads="1"/>
        </xdr:cNvSpPr>
      </xdr:nvSpPr>
      <xdr:spPr>
        <a:xfrm>
          <a:off x="7038975" y="133159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81000"/>
    <xdr:sp fLocksText="0">
      <xdr:nvSpPr>
        <xdr:cNvPr id="7" name="Text Box 2"/>
        <xdr:cNvSpPr txBox="1">
          <a:spLocks noChangeArrowheads="1"/>
        </xdr:cNvSpPr>
      </xdr:nvSpPr>
      <xdr:spPr>
        <a:xfrm>
          <a:off x="7038975" y="133159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81000"/>
    <xdr:sp fLocksText="0">
      <xdr:nvSpPr>
        <xdr:cNvPr id="8" name="Text Box 1"/>
        <xdr:cNvSpPr txBox="1">
          <a:spLocks noChangeArrowheads="1"/>
        </xdr:cNvSpPr>
      </xdr:nvSpPr>
      <xdr:spPr>
        <a:xfrm>
          <a:off x="7038975" y="133159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81000"/>
    <xdr:sp fLocksText="0">
      <xdr:nvSpPr>
        <xdr:cNvPr id="9" name="Text Box 2"/>
        <xdr:cNvSpPr txBox="1">
          <a:spLocks noChangeArrowheads="1"/>
        </xdr:cNvSpPr>
      </xdr:nvSpPr>
      <xdr:spPr>
        <a:xfrm>
          <a:off x="7038975" y="133159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61950"/>
    <xdr:sp fLocksText="0">
      <xdr:nvSpPr>
        <xdr:cNvPr id="10" name="Text Box 17"/>
        <xdr:cNvSpPr txBox="1">
          <a:spLocks noChangeArrowheads="1"/>
        </xdr:cNvSpPr>
      </xdr:nvSpPr>
      <xdr:spPr>
        <a:xfrm>
          <a:off x="7038975" y="1331595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7038975" y="3714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7038975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038975" y="2914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7038975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7038975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7038975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7038975" y="133159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7038975" y="133159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7038975" y="133159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1" name="Text Box 1"/>
        <xdr:cNvSpPr txBox="1">
          <a:spLocks noChangeArrowheads="1"/>
        </xdr:cNvSpPr>
      </xdr:nvSpPr>
      <xdr:spPr>
        <a:xfrm>
          <a:off x="7038975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2" name="Text Box 2"/>
        <xdr:cNvSpPr txBox="1">
          <a:spLocks noChangeArrowheads="1"/>
        </xdr:cNvSpPr>
      </xdr:nvSpPr>
      <xdr:spPr>
        <a:xfrm>
          <a:off x="7038975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3" name="Text Box 3"/>
        <xdr:cNvSpPr txBox="1">
          <a:spLocks noChangeArrowheads="1"/>
        </xdr:cNvSpPr>
      </xdr:nvSpPr>
      <xdr:spPr>
        <a:xfrm>
          <a:off x="7038975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28600"/>
    <xdr:sp fLocksText="0">
      <xdr:nvSpPr>
        <xdr:cNvPr id="14" name="Text Box 4"/>
        <xdr:cNvSpPr txBox="1">
          <a:spLocks noChangeArrowheads="1"/>
        </xdr:cNvSpPr>
      </xdr:nvSpPr>
      <xdr:spPr>
        <a:xfrm>
          <a:off x="7038975" y="2914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5" name="Text Box 1"/>
        <xdr:cNvSpPr txBox="1">
          <a:spLocks noChangeArrowheads="1"/>
        </xdr:cNvSpPr>
      </xdr:nvSpPr>
      <xdr:spPr>
        <a:xfrm>
          <a:off x="7038975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6" name="Text Box 2"/>
        <xdr:cNvSpPr txBox="1">
          <a:spLocks noChangeArrowheads="1"/>
        </xdr:cNvSpPr>
      </xdr:nvSpPr>
      <xdr:spPr>
        <a:xfrm>
          <a:off x="7038975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7" name="Text Box 3"/>
        <xdr:cNvSpPr txBox="1">
          <a:spLocks noChangeArrowheads="1"/>
        </xdr:cNvSpPr>
      </xdr:nvSpPr>
      <xdr:spPr>
        <a:xfrm>
          <a:off x="7038975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28600"/>
    <xdr:sp fLocksText="0">
      <xdr:nvSpPr>
        <xdr:cNvPr id="18" name="Text Box 4"/>
        <xdr:cNvSpPr txBox="1">
          <a:spLocks noChangeArrowheads="1"/>
        </xdr:cNvSpPr>
      </xdr:nvSpPr>
      <xdr:spPr>
        <a:xfrm>
          <a:off x="7038975" y="2914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9" name="Text Box 1"/>
        <xdr:cNvSpPr txBox="1">
          <a:spLocks noChangeArrowheads="1"/>
        </xdr:cNvSpPr>
      </xdr:nvSpPr>
      <xdr:spPr>
        <a:xfrm>
          <a:off x="7038975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20" name="Text Box 2"/>
        <xdr:cNvSpPr txBox="1">
          <a:spLocks noChangeArrowheads="1"/>
        </xdr:cNvSpPr>
      </xdr:nvSpPr>
      <xdr:spPr>
        <a:xfrm>
          <a:off x="7038975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21" name="Text Box 3"/>
        <xdr:cNvSpPr txBox="1">
          <a:spLocks noChangeArrowheads="1"/>
        </xdr:cNvSpPr>
      </xdr:nvSpPr>
      <xdr:spPr>
        <a:xfrm>
          <a:off x="7038975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28600"/>
    <xdr:sp fLocksText="0">
      <xdr:nvSpPr>
        <xdr:cNvPr id="22" name="Text Box 4"/>
        <xdr:cNvSpPr txBox="1">
          <a:spLocks noChangeArrowheads="1"/>
        </xdr:cNvSpPr>
      </xdr:nvSpPr>
      <xdr:spPr>
        <a:xfrm>
          <a:off x="7038975" y="2914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2" name="Text Box 1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4" name="Text Box 1"/>
        <xdr:cNvSpPr txBox="1">
          <a:spLocks noChangeArrowheads="1"/>
        </xdr:cNvSpPr>
      </xdr:nvSpPr>
      <xdr:spPr>
        <a:xfrm>
          <a:off x="7038975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7038975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6" name="Text Box 17"/>
        <xdr:cNvSpPr txBox="1">
          <a:spLocks noChangeArrowheads="1"/>
        </xdr:cNvSpPr>
      </xdr:nvSpPr>
      <xdr:spPr>
        <a:xfrm>
          <a:off x="7038975" y="13315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2" name="Text Box 1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7038975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4" name="Text Box 1"/>
        <xdr:cNvSpPr txBox="1">
          <a:spLocks noChangeArrowheads="1"/>
        </xdr:cNvSpPr>
      </xdr:nvSpPr>
      <xdr:spPr>
        <a:xfrm>
          <a:off x="7038975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7038975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6" name="Text Box 17"/>
        <xdr:cNvSpPr txBox="1">
          <a:spLocks noChangeArrowheads="1"/>
        </xdr:cNvSpPr>
      </xdr:nvSpPr>
      <xdr:spPr>
        <a:xfrm>
          <a:off x="7038975" y="13315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66700"/>
    <xdr:sp fLocksText="0">
      <xdr:nvSpPr>
        <xdr:cNvPr id="7" name="Text Box 2"/>
        <xdr:cNvSpPr txBox="1">
          <a:spLocks noChangeArrowheads="1"/>
        </xdr:cNvSpPr>
      </xdr:nvSpPr>
      <xdr:spPr>
        <a:xfrm>
          <a:off x="7038975" y="8515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6670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33159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66700"/>
    <xdr:sp fLocksText="0">
      <xdr:nvSpPr>
        <xdr:cNvPr id="3" name="Text Box 2"/>
        <xdr:cNvSpPr txBox="1">
          <a:spLocks noChangeArrowheads="1"/>
        </xdr:cNvSpPr>
      </xdr:nvSpPr>
      <xdr:spPr>
        <a:xfrm>
          <a:off x="7038975" y="133159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66700"/>
    <xdr:sp fLocksText="0">
      <xdr:nvSpPr>
        <xdr:cNvPr id="4" name="Text Box 1"/>
        <xdr:cNvSpPr txBox="1">
          <a:spLocks noChangeArrowheads="1"/>
        </xdr:cNvSpPr>
      </xdr:nvSpPr>
      <xdr:spPr>
        <a:xfrm>
          <a:off x="7038975" y="133159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66700"/>
    <xdr:sp fLocksText="0">
      <xdr:nvSpPr>
        <xdr:cNvPr id="5" name="Text Box 2"/>
        <xdr:cNvSpPr txBox="1">
          <a:spLocks noChangeArrowheads="1"/>
        </xdr:cNvSpPr>
      </xdr:nvSpPr>
      <xdr:spPr>
        <a:xfrm>
          <a:off x="7038975" y="133159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66700"/>
    <xdr:sp fLocksText="0">
      <xdr:nvSpPr>
        <xdr:cNvPr id="6" name="Text Box 1"/>
        <xdr:cNvSpPr txBox="1">
          <a:spLocks noChangeArrowheads="1"/>
        </xdr:cNvSpPr>
      </xdr:nvSpPr>
      <xdr:spPr>
        <a:xfrm>
          <a:off x="7038975" y="1331595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66700"/>
    <xdr:sp fLocksText="0">
      <xdr:nvSpPr>
        <xdr:cNvPr id="7" name="Text Box 2"/>
        <xdr:cNvSpPr txBox="1">
          <a:spLocks noChangeArrowheads="1"/>
        </xdr:cNvSpPr>
      </xdr:nvSpPr>
      <xdr:spPr>
        <a:xfrm>
          <a:off x="7038975" y="1331595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57175"/>
    <xdr:sp fLocksText="0">
      <xdr:nvSpPr>
        <xdr:cNvPr id="8" name="Text Box 17"/>
        <xdr:cNvSpPr txBox="1">
          <a:spLocks noChangeArrowheads="1"/>
        </xdr:cNvSpPr>
      </xdr:nvSpPr>
      <xdr:spPr>
        <a:xfrm>
          <a:off x="7038975" y="133159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57"/>
  <sheetViews>
    <sheetView zoomScalePageLayoutView="0" workbookViewId="0" topLeftCell="A1">
      <selection activeCell="C15" sqref="C15"/>
    </sheetView>
  </sheetViews>
  <sheetFormatPr defaultColWidth="9.00390625" defaultRowHeight="13.5"/>
  <sheetData>
    <row r="2" spans="1:10" ht="18.75">
      <c r="A2" s="304" t="s">
        <v>544</v>
      </c>
      <c r="B2" s="305"/>
      <c r="C2" s="305"/>
      <c r="D2" s="305"/>
      <c r="E2" s="305"/>
      <c r="F2" s="305"/>
      <c r="G2" s="305"/>
      <c r="H2" s="305"/>
      <c r="I2" s="305"/>
      <c r="J2" s="166"/>
    </row>
    <row r="7" ht="13.5">
      <c r="A7" s="167" t="s">
        <v>545</v>
      </c>
    </row>
    <row r="9" ht="13.5">
      <c r="A9" t="s">
        <v>318</v>
      </c>
    </row>
    <row r="10" spans="1:3" ht="13.5">
      <c r="A10" s="172"/>
      <c r="C10" s="172" t="s">
        <v>325</v>
      </c>
    </row>
    <row r="12" ht="13.5">
      <c r="A12" t="s">
        <v>583</v>
      </c>
    </row>
    <row r="13" ht="13.5">
      <c r="C13" s="172" t="s">
        <v>326</v>
      </c>
    </row>
    <row r="14" ht="13.5">
      <c r="C14" s="172" t="s">
        <v>582</v>
      </c>
    </row>
    <row r="15" ht="13.5">
      <c r="C15" s="172"/>
    </row>
    <row r="16" ht="13.5">
      <c r="A16" t="s">
        <v>553</v>
      </c>
    </row>
    <row r="17" ht="13.5">
      <c r="C17" s="172" t="s">
        <v>326</v>
      </c>
    </row>
    <row r="18" ht="13.5">
      <c r="C18" s="172" t="s">
        <v>582</v>
      </c>
    </row>
    <row r="21" ht="13.5">
      <c r="A21" s="167" t="s">
        <v>546</v>
      </c>
    </row>
    <row r="23" ht="13.5">
      <c r="A23" t="s">
        <v>316</v>
      </c>
    </row>
    <row r="27" ht="13.5">
      <c r="A27" s="167" t="s">
        <v>547</v>
      </c>
    </row>
    <row r="29" ht="13.5">
      <c r="A29" t="s">
        <v>304</v>
      </c>
    </row>
    <row r="30" ht="13.5">
      <c r="A30" t="s">
        <v>317</v>
      </c>
    </row>
    <row r="34" ht="13.5">
      <c r="A34" s="167" t="s">
        <v>548</v>
      </c>
    </row>
    <row r="36" ht="13.5">
      <c r="A36" t="s">
        <v>322</v>
      </c>
    </row>
    <row r="37" ht="13.5">
      <c r="A37" t="s">
        <v>323</v>
      </c>
    </row>
    <row r="39" ht="13.5">
      <c r="A39" t="s">
        <v>324</v>
      </c>
    </row>
    <row r="40" ht="13.5">
      <c r="A40" t="s">
        <v>327</v>
      </c>
    </row>
    <row r="45" ht="13.5">
      <c r="A45" s="167" t="s">
        <v>549</v>
      </c>
    </row>
    <row r="47" ht="13.5">
      <c r="A47" t="s">
        <v>305</v>
      </c>
    </row>
    <row r="48" ht="13.5">
      <c r="A48" t="s">
        <v>306</v>
      </c>
    </row>
    <row r="51" ht="13.5">
      <c r="A51" s="167" t="s">
        <v>550</v>
      </c>
    </row>
    <row r="53" ht="13.5">
      <c r="A53" t="s">
        <v>319</v>
      </c>
    </row>
    <row r="54" ht="13.5">
      <c r="A54" t="s">
        <v>330</v>
      </c>
    </row>
    <row r="55" ht="13.5">
      <c r="A55" t="s">
        <v>328</v>
      </c>
    </row>
    <row r="56" ht="13.5">
      <c r="A56" t="s">
        <v>320</v>
      </c>
    </row>
    <row r="57" ht="13.5">
      <c r="A57" t="s">
        <v>321</v>
      </c>
    </row>
  </sheetData>
  <sheetProtection password="CC47" sheet="1" objects="1" scenarios="1" formatCells="0"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F32" sqref="F32:I40"/>
    </sheetView>
  </sheetViews>
  <sheetFormatPr defaultColWidth="9.00390625" defaultRowHeight="13.5"/>
  <cols>
    <col min="1" max="1" width="10.125" style="7" customWidth="1"/>
    <col min="2" max="2" width="1.625" style="7" customWidth="1"/>
    <col min="3" max="3" width="10.125" style="7" customWidth="1"/>
    <col min="4" max="4" width="8.625" style="84" hidden="1" customWidth="1"/>
    <col min="5" max="5" width="20.625" style="24" customWidth="1"/>
    <col min="6" max="7" width="18.625" style="25" customWidth="1"/>
    <col min="8" max="9" width="12.625" style="7" customWidth="1"/>
    <col min="10" max="11" width="7.625" style="6" customWidth="1"/>
    <col min="12" max="16384" width="9.00390625" style="6" customWidth="1"/>
  </cols>
  <sheetData>
    <row r="1" spans="1:9" s="3" customFormat="1" ht="39.75" customHeight="1">
      <c r="A1" s="366" t="s">
        <v>0</v>
      </c>
      <c r="B1" s="367"/>
      <c r="C1" s="368"/>
      <c r="D1" s="199"/>
      <c r="E1" s="199" t="s">
        <v>61</v>
      </c>
      <c r="F1" s="389"/>
      <c r="G1" s="390"/>
      <c r="H1" s="200" t="s">
        <v>314</v>
      </c>
      <c r="I1" s="171"/>
    </row>
    <row r="2" spans="1:9" s="3" customFormat="1" ht="39.75" customHeight="1">
      <c r="A2" s="369"/>
      <c r="B2" s="370"/>
      <c r="C2" s="371"/>
      <c r="D2" s="199"/>
      <c r="E2" s="199" t="s">
        <v>62</v>
      </c>
      <c r="F2" s="389"/>
      <c r="G2" s="390"/>
      <c r="H2" s="200" t="s">
        <v>2</v>
      </c>
      <c r="I2" s="243">
        <f>SUM(A6,A33)</f>
        <v>0</v>
      </c>
    </row>
    <row r="3" spans="1:9" s="10" customFormat="1" ht="24" customHeight="1">
      <c r="A3" s="7"/>
      <c r="B3" s="7"/>
      <c r="C3" s="7"/>
      <c r="D3" s="84"/>
      <c r="E3" s="8"/>
      <c r="F3" s="8"/>
      <c r="G3" s="374"/>
      <c r="H3" s="375"/>
      <c r="I3" s="220"/>
    </row>
    <row r="4" spans="1:11" s="5" customFormat="1" ht="21" customHeight="1">
      <c r="A4" s="364" t="s">
        <v>65</v>
      </c>
      <c r="B4" s="336"/>
      <c r="C4" s="365"/>
      <c r="D4" s="372" t="s">
        <v>60</v>
      </c>
      <c r="E4" s="373"/>
      <c r="F4" s="242" t="s">
        <v>63</v>
      </c>
      <c r="G4" s="221" t="s">
        <v>543</v>
      </c>
      <c r="H4" s="222" t="s">
        <v>64</v>
      </c>
      <c r="I4" s="221" t="s">
        <v>588</v>
      </c>
      <c r="J4" s="203" t="s">
        <v>579</v>
      </c>
      <c r="K4" s="204" t="s">
        <v>580</v>
      </c>
    </row>
    <row r="5" spans="1:11" ht="21" customHeight="1">
      <c r="A5" s="177" t="s">
        <v>18</v>
      </c>
      <c r="B5" s="178"/>
      <c r="C5" s="286"/>
      <c r="D5" s="72" t="s">
        <v>216</v>
      </c>
      <c r="E5" s="46" t="s">
        <v>609</v>
      </c>
      <c r="F5" s="38">
        <v>4150</v>
      </c>
      <c r="G5" s="250"/>
      <c r="H5" s="231">
        <v>2700</v>
      </c>
      <c r="I5" s="164">
        <v>1450</v>
      </c>
      <c r="J5" s="209" t="s">
        <v>581</v>
      </c>
      <c r="K5" s="210" t="s">
        <v>581</v>
      </c>
    </row>
    <row r="6" spans="1:11" ht="21" customHeight="1">
      <c r="A6" s="51">
        <f>SUM(G30)</f>
        <v>0</v>
      </c>
      <c r="B6" s="52" t="s">
        <v>53</v>
      </c>
      <c r="C6" s="255">
        <f>SUM(F30)</f>
        <v>48600</v>
      </c>
      <c r="D6" s="73" t="s">
        <v>217</v>
      </c>
      <c r="E6" s="47" t="s">
        <v>591</v>
      </c>
      <c r="F6" s="35">
        <v>2350</v>
      </c>
      <c r="G6" s="251"/>
      <c r="H6" s="232">
        <v>1500</v>
      </c>
      <c r="I6" s="113">
        <v>850</v>
      </c>
      <c r="J6" s="211" t="s">
        <v>581</v>
      </c>
      <c r="K6" s="212" t="s">
        <v>581</v>
      </c>
    </row>
    <row r="7" spans="1:11" ht="21" customHeight="1">
      <c r="A7" s="187"/>
      <c r="B7" s="188"/>
      <c r="C7" s="288"/>
      <c r="D7" s="73" t="s">
        <v>218</v>
      </c>
      <c r="E7" s="47" t="s">
        <v>432</v>
      </c>
      <c r="F7" s="35">
        <v>4200</v>
      </c>
      <c r="G7" s="251"/>
      <c r="H7" s="232">
        <v>2350</v>
      </c>
      <c r="I7" s="113">
        <v>1850</v>
      </c>
      <c r="J7" s="211" t="s">
        <v>581</v>
      </c>
      <c r="K7" s="212" t="s">
        <v>581</v>
      </c>
    </row>
    <row r="8" spans="1:11" ht="21" customHeight="1">
      <c r="A8" s="187"/>
      <c r="B8" s="188"/>
      <c r="C8" s="288"/>
      <c r="D8" s="73" t="s">
        <v>219</v>
      </c>
      <c r="E8" s="47" t="s">
        <v>433</v>
      </c>
      <c r="F8" s="35">
        <v>3500</v>
      </c>
      <c r="G8" s="251"/>
      <c r="H8" s="232">
        <v>1900</v>
      </c>
      <c r="I8" s="113">
        <v>1600</v>
      </c>
      <c r="J8" s="211" t="s">
        <v>581</v>
      </c>
      <c r="K8" s="212" t="s">
        <v>581</v>
      </c>
    </row>
    <row r="9" spans="1:11" ht="21" customHeight="1">
      <c r="A9" s="187"/>
      <c r="B9" s="188"/>
      <c r="C9" s="288"/>
      <c r="D9" s="73" t="s">
        <v>220</v>
      </c>
      <c r="E9" s="47" t="s">
        <v>434</v>
      </c>
      <c r="F9" s="35">
        <v>3450</v>
      </c>
      <c r="G9" s="251"/>
      <c r="H9" s="232">
        <v>2200</v>
      </c>
      <c r="I9" s="113">
        <v>1250</v>
      </c>
      <c r="J9" s="211" t="s">
        <v>581</v>
      </c>
      <c r="K9" s="212" t="s">
        <v>581</v>
      </c>
    </row>
    <row r="10" spans="1:11" ht="21" customHeight="1">
      <c r="A10" s="187"/>
      <c r="B10" s="188"/>
      <c r="C10" s="288"/>
      <c r="D10" s="73" t="s">
        <v>221</v>
      </c>
      <c r="E10" s="47" t="s">
        <v>592</v>
      </c>
      <c r="F10" s="35">
        <v>2850</v>
      </c>
      <c r="G10" s="251"/>
      <c r="H10" s="232">
        <v>1850</v>
      </c>
      <c r="I10" s="113">
        <v>1000</v>
      </c>
      <c r="J10" s="211" t="s">
        <v>581</v>
      </c>
      <c r="K10" s="212" t="s">
        <v>581</v>
      </c>
    </row>
    <row r="11" spans="1:11" ht="21" customHeight="1">
      <c r="A11" s="187"/>
      <c r="B11" s="188"/>
      <c r="C11" s="288"/>
      <c r="D11" s="73" t="s">
        <v>222</v>
      </c>
      <c r="E11" s="47" t="s">
        <v>614</v>
      </c>
      <c r="F11" s="35">
        <v>3200</v>
      </c>
      <c r="G11" s="251"/>
      <c r="H11" s="232">
        <v>1950</v>
      </c>
      <c r="I11" s="113">
        <v>1250</v>
      </c>
      <c r="J11" s="211" t="s">
        <v>581</v>
      </c>
      <c r="K11" s="212" t="s">
        <v>581</v>
      </c>
    </row>
    <row r="12" spans="1:11" ht="21" customHeight="1">
      <c r="A12" s="187"/>
      <c r="B12" s="188"/>
      <c r="C12" s="288"/>
      <c r="D12" s="73" t="s">
        <v>223</v>
      </c>
      <c r="E12" s="47" t="s">
        <v>435</v>
      </c>
      <c r="F12" s="35">
        <v>3650</v>
      </c>
      <c r="G12" s="251"/>
      <c r="H12" s="232">
        <v>2150</v>
      </c>
      <c r="I12" s="113">
        <v>1500</v>
      </c>
      <c r="J12" s="211" t="s">
        <v>581</v>
      </c>
      <c r="K12" s="212" t="s">
        <v>581</v>
      </c>
    </row>
    <row r="13" spans="1:11" ht="21" customHeight="1">
      <c r="A13" s="187"/>
      <c r="B13" s="188"/>
      <c r="C13" s="288"/>
      <c r="D13" s="73" t="s">
        <v>224</v>
      </c>
      <c r="E13" s="47" t="s">
        <v>436</v>
      </c>
      <c r="F13" s="35">
        <v>2300</v>
      </c>
      <c r="G13" s="251"/>
      <c r="H13" s="232">
        <v>1400</v>
      </c>
      <c r="I13" s="113">
        <v>900</v>
      </c>
      <c r="J13" s="211" t="s">
        <v>581</v>
      </c>
      <c r="K13" s="212" t="s">
        <v>581</v>
      </c>
    </row>
    <row r="14" spans="1:11" ht="21" customHeight="1">
      <c r="A14" s="187"/>
      <c r="B14" s="188"/>
      <c r="C14" s="288"/>
      <c r="D14" s="73" t="s">
        <v>225</v>
      </c>
      <c r="E14" s="47" t="s">
        <v>437</v>
      </c>
      <c r="F14" s="35">
        <v>2100</v>
      </c>
      <c r="G14" s="251"/>
      <c r="H14" s="232">
        <v>1050</v>
      </c>
      <c r="I14" s="113">
        <v>1050</v>
      </c>
      <c r="J14" s="211" t="s">
        <v>581</v>
      </c>
      <c r="K14" s="212" t="s">
        <v>581</v>
      </c>
    </row>
    <row r="15" spans="1:11" ht="21" customHeight="1">
      <c r="A15" s="132"/>
      <c r="B15" s="133"/>
      <c r="C15" s="270"/>
      <c r="D15" s="73" t="s">
        <v>226</v>
      </c>
      <c r="E15" s="47" t="s">
        <v>610</v>
      </c>
      <c r="F15" s="35">
        <v>3550</v>
      </c>
      <c r="G15" s="251"/>
      <c r="H15" s="232">
        <v>1950</v>
      </c>
      <c r="I15" s="113">
        <v>1600</v>
      </c>
      <c r="J15" s="211" t="s">
        <v>581</v>
      </c>
      <c r="K15" s="212" t="s">
        <v>581</v>
      </c>
    </row>
    <row r="16" spans="1:11" ht="21" customHeight="1">
      <c r="A16" s="132"/>
      <c r="B16" s="133"/>
      <c r="C16" s="270"/>
      <c r="D16" s="73" t="s">
        <v>227</v>
      </c>
      <c r="E16" s="47" t="s">
        <v>438</v>
      </c>
      <c r="F16" s="35">
        <v>5300</v>
      </c>
      <c r="G16" s="251"/>
      <c r="H16" s="232">
        <v>2950</v>
      </c>
      <c r="I16" s="113">
        <v>2350</v>
      </c>
      <c r="J16" s="211" t="s">
        <v>581</v>
      </c>
      <c r="K16" s="212" t="s">
        <v>581</v>
      </c>
    </row>
    <row r="17" spans="1:11" ht="21" customHeight="1">
      <c r="A17" s="132"/>
      <c r="B17" s="133"/>
      <c r="C17" s="270"/>
      <c r="D17" s="73" t="s">
        <v>228</v>
      </c>
      <c r="E17" s="47" t="s">
        <v>439</v>
      </c>
      <c r="F17" s="35">
        <v>2750</v>
      </c>
      <c r="G17" s="251"/>
      <c r="H17" s="232">
        <v>1650</v>
      </c>
      <c r="I17" s="113">
        <v>1100</v>
      </c>
      <c r="J17" s="211" t="s">
        <v>581</v>
      </c>
      <c r="K17" s="212" t="s">
        <v>581</v>
      </c>
    </row>
    <row r="18" spans="1:11" ht="21" customHeight="1">
      <c r="A18" s="187"/>
      <c r="B18" s="188"/>
      <c r="C18" s="288"/>
      <c r="D18" s="73" t="s">
        <v>229</v>
      </c>
      <c r="E18" s="47" t="s">
        <v>440</v>
      </c>
      <c r="F18" s="35">
        <v>2600</v>
      </c>
      <c r="G18" s="251"/>
      <c r="H18" s="232">
        <v>1550</v>
      </c>
      <c r="I18" s="113">
        <v>1050</v>
      </c>
      <c r="J18" s="211" t="s">
        <v>581</v>
      </c>
      <c r="K18" s="212" t="s">
        <v>581</v>
      </c>
    </row>
    <row r="19" spans="1:11" ht="21" customHeight="1">
      <c r="A19" s="187"/>
      <c r="B19" s="188"/>
      <c r="C19" s="288"/>
      <c r="D19" s="73" t="s">
        <v>230</v>
      </c>
      <c r="E19" s="47" t="s">
        <v>441</v>
      </c>
      <c r="F19" s="35">
        <v>2650</v>
      </c>
      <c r="G19" s="251"/>
      <c r="H19" s="232">
        <v>1400</v>
      </c>
      <c r="I19" s="113">
        <v>1250</v>
      </c>
      <c r="J19" s="211" t="s">
        <v>581</v>
      </c>
      <c r="K19" s="212" t="s">
        <v>581</v>
      </c>
    </row>
    <row r="20" spans="1:11" ht="21" customHeight="1">
      <c r="A20" s="187"/>
      <c r="B20" s="188"/>
      <c r="C20" s="288"/>
      <c r="D20" s="73"/>
      <c r="E20" s="47"/>
      <c r="F20" s="35"/>
      <c r="G20" s="251"/>
      <c r="H20" s="232"/>
      <c r="I20" s="113"/>
      <c r="J20" s="213"/>
      <c r="K20" s="214"/>
    </row>
    <row r="21" spans="1:11" ht="21" customHeight="1">
      <c r="A21" s="187"/>
      <c r="B21" s="188"/>
      <c r="C21" s="288"/>
      <c r="D21" s="73"/>
      <c r="E21" s="47"/>
      <c r="F21" s="35"/>
      <c r="G21" s="251"/>
      <c r="H21" s="232"/>
      <c r="I21" s="113"/>
      <c r="J21" s="213"/>
      <c r="K21" s="214"/>
    </row>
    <row r="22" spans="1:11" ht="21" customHeight="1">
      <c r="A22" s="187"/>
      <c r="B22" s="188"/>
      <c r="C22" s="288"/>
      <c r="D22" s="73"/>
      <c r="E22" s="47"/>
      <c r="F22" s="35"/>
      <c r="G22" s="251"/>
      <c r="H22" s="232"/>
      <c r="I22" s="113"/>
      <c r="J22" s="213"/>
      <c r="K22" s="214"/>
    </row>
    <row r="23" spans="1:11" ht="21" customHeight="1">
      <c r="A23" s="187"/>
      <c r="B23" s="188"/>
      <c r="C23" s="288"/>
      <c r="D23" s="73"/>
      <c r="E23" s="47"/>
      <c r="F23" s="35"/>
      <c r="G23" s="251"/>
      <c r="H23" s="232"/>
      <c r="I23" s="113"/>
      <c r="J23" s="213"/>
      <c r="K23" s="214"/>
    </row>
    <row r="24" spans="1:11" ht="21" customHeight="1">
      <c r="A24" s="187"/>
      <c r="B24" s="188"/>
      <c r="C24" s="288"/>
      <c r="D24" s="73"/>
      <c r="E24" s="47"/>
      <c r="F24" s="35"/>
      <c r="G24" s="251"/>
      <c r="H24" s="232"/>
      <c r="I24" s="113"/>
      <c r="J24" s="213"/>
      <c r="K24" s="214"/>
    </row>
    <row r="25" spans="1:11" ht="21" customHeight="1">
      <c r="A25" s="187"/>
      <c r="B25" s="188"/>
      <c r="C25" s="288"/>
      <c r="D25" s="73"/>
      <c r="E25" s="47"/>
      <c r="F25" s="35"/>
      <c r="G25" s="251"/>
      <c r="H25" s="232"/>
      <c r="I25" s="113"/>
      <c r="J25" s="213"/>
      <c r="K25" s="214"/>
    </row>
    <row r="26" spans="1:11" ht="21" customHeight="1">
      <c r="A26" s="187"/>
      <c r="B26" s="188"/>
      <c r="C26" s="288"/>
      <c r="D26" s="73"/>
      <c r="E26" s="47"/>
      <c r="F26" s="35"/>
      <c r="G26" s="251"/>
      <c r="H26" s="232"/>
      <c r="I26" s="113"/>
      <c r="J26" s="213"/>
      <c r="K26" s="214"/>
    </row>
    <row r="27" spans="1:11" ht="21" customHeight="1">
      <c r="A27" s="187"/>
      <c r="B27" s="188"/>
      <c r="C27" s="288"/>
      <c r="D27" s="73"/>
      <c r="E27" s="47"/>
      <c r="F27" s="35"/>
      <c r="G27" s="251"/>
      <c r="H27" s="232"/>
      <c r="I27" s="113"/>
      <c r="J27" s="213"/>
      <c r="K27" s="214"/>
    </row>
    <row r="28" spans="1:11" ht="21" customHeight="1">
      <c r="A28" s="187"/>
      <c r="B28" s="188"/>
      <c r="C28" s="288"/>
      <c r="D28" s="78"/>
      <c r="E28" s="13"/>
      <c r="F28" s="29"/>
      <c r="G28" s="262"/>
      <c r="H28" s="232"/>
      <c r="I28" s="113"/>
      <c r="J28" s="213"/>
      <c r="K28" s="214"/>
    </row>
    <row r="29" spans="1:11" ht="21" customHeight="1">
      <c r="A29" s="187"/>
      <c r="B29" s="188"/>
      <c r="C29" s="288"/>
      <c r="D29" s="82"/>
      <c r="E29" s="13"/>
      <c r="F29" s="14"/>
      <c r="G29" s="262"/>
      <c r="H29" s="232"/>
      <c r="I29" s="114"/>
      <c r="J29" s="215"/>
      <c r="K29" s="216"/>
    </row>
    <row r="30" spans="1:11" s="62" customFormat="1" ht="21" customHeight="1">
      <c r="A30" s="183"/>
      <c r="B30" s="184"/>
      <c r="C30" s="257"/>
      <c r="D30" s="81"/>
      <c r="E30" s="28" t="str">
        <f>CONCATENATE(FIXED(COUNTA(E5:E29),0,0),"　店")</f>
        <v>15　店</v>
      </c>
      <c r="F30" s="21">
        <f>SUM(F5:F29)</f>
        <v>48600</v>
      </c>
      <c r="G30" s="63">
        <f>SUM(G5:G29)</f>
        <v>0</v>
      </c>
      <c r="H30" s="235">
        <f>SUM(H5:H29)</f>
        <v>28550</v>
      </c>
      <c r="I30" s="63">
        <f>SUM(I5:I29)</f>
        <v>20050</v>
      </c>
      <c r="J30" s="205"/>
      <c r="K30" s="206"/>
    </row>
    <row r="31" spans="1:11" s="62" customFormat="1" ht="21" customHeight="1">
      <c r="A31" s="189"/>
      <c r="B31" s="190"/>
      <c r="C31" s="291"/>
      <c r="D31" s="83"/>
      <c r="E31" s="16"/>
      <c r="F31" s="17"/>
      <c r="G31" s="264"/>
      <c r="H31" s="233"/>
      <c r="I31" s="118"/>
      <c r="J31" s="205"/>
      <c r="K31" s="206"/>
    </row>
    <row r="32" spans="1:11" ht="21" customHeight="1">
      <c r="A32" s="177" t="s">
        <v>19</v>
      </c>
      <c r="B32" s="178"/>
      <c r="C32" s="286"/>
      <c r="D32" s="72" t="s">
        <v>231</v>
      </c>
      <c r="E32" s="46" t="s">
        <v>442</v>
      </c>
      <c r="F32" s="38">
        <v>3200</v>
      </c>
      <c r="G32" s="250"/>
      <c r="H32" s="231">
        <v>1750</v>
      </c>
      <c r="I32" s="112">
        <v>1450</v>
      </c>
      <c r="J32" s="209" t="s">
        <v>581</v>
      </c>
      <c r="K32" s="210" t="s">
        <v>581</v>
      </c>
    </row>
    <row r="33" spans="1:11" ht="21" customHeight="1">
      <c r="A33" s="51">
        <f>SUM(G48)</f>
        <v>0</v>
      </c>
      <c r="B33" s="52" t="s">
        <v>53</v>
      </c>
      <c r="C33" s="255">
        <f>SUM(F48)</f>
        <v>30600</v>
      </c>
      <c r="D33" s="73" t="s">
        <v>232</v>
      </c>
      <c r="E33" s="47" t="s">
        <v>443</v>
      </c>
      <c r="F33" s="35">
        <v>6350</v>
      </c>
      <c r="G33" s="251"/>
      <c r="H33" s="232">
        <v>3700</v>
      </c>
      <c r="I33" s="113">
        <v>2650</v>
      </c>
      <c r="J33" s="211" t="s">
        <v>581</v>
      </c>
      <c r="K33" s="212" t="s">
        <v>581</v>
      </c>
    </row>
    <row r="34" spans="1:11" ht="21" customHeight="1">
      <c r="A34" s="187"/>
      <c r="B34" s="188"/>
      <c r="C34" s="288"/>
      <c r="D34" s="73" t="s">
        <v>233</v>
      </c>
      <c r="E34" s="47" t="s">
        <v>444</v>
      </c>
      <c r="F34" s="35">
        <v>3600</v>
      </c>
      <c r="G34" s="251"/>
      <c r="H34" s="232">
        <v>2250</v>
      </c>
      <c r="I34" s="113">
        <v>1350</v>
      </c>
      <c r="J34" s="211" t="s">
        <v>581</v>
      </c>
      <c r="K34" s="212" t="s">
        <v>581</v>
      </c>
    </row>
    <row r="35" spans="1:11" ht="21" customHeight="1">
      <c r="A35" s="187"/>
      <c r="B35" s="188"/>
      <c r="C35" s="288"/>
      <c r="D35" s="73" t="s">
        <v>234</v>
      </c>
      <c r="E35" s="47" t="s">
        <v>445</v>
      </c>
      <c r="F35" s="35">
        <v>6100</v>
      </c>
      <c r="G35" s="251"/>
      <c r="H35" s="232">
        <v>3700</v>
      </c>
      <c r="I35" s="113">
        <v>2400</v>
      </c>
      <c r="J35" s="211" t="s">
        <v>581</v>
      </c>
      <c r="K35" s="212" t="s">
        <v>581</v>
      </c>
    </row>
    <row r="36" spans="1:11" ht="21" customHeight="1">
      <c r="A36" s="31"/>
      <c r="B36" s="109"/>
      <c r="C36" s="245"/>
      <c r="D36" s="73" t="s">
        <v>235</v>
      </c>
      <c r="E36" s="47" t="s">
        <v>578</v>
      </c>
      <c r="F36" s="35">
        <v>7900</v>
      </c>
      <c r="G36" s="251"/>
      <c r="H36" s="232">
        <v>4050</v>
      </c>
      <c r="I36" s="113">
        <v>3850</v>
      </c>
      <c r="J36" s="211" t="s">
        <v>581</v>
      </c>
      <c r="K36" s="212" t="s">
        <v>581</v>
      </c>
    </row>
    <row r="37" spans="1:11" ht="21" customHeight="1">
      <c r="A37" s="31"/>
      <c r="B37" s="109"/>
      <c r="C37" s="245"/>
      <c r="D37" s="73" t="s">
        <v>236</v>
      </c>
      <c r="E37" s="47" t="s">
        <v>446</v>
      </c>
      <c r="F37" s="35">
        <v>3450</v>
      </c>
      <c r="G37" s="251"/>
      <c r="H37" s="232">
        <v>2000</v>
      </c>
      <c r="I37" s="113">
        <v>1450</v>
      </c>
      <c r="J37" s="211" t="s">
        <v>581</v>
      </c>
      <c r="K37" s="212" t="s">
        <v>581</v>
      </c>
    </row>
    <row r="38" spans="1:11" ht="21" customHeight="1">
      <c r="A38" s="31"/>
      <c r="B38" s="109"/>
      <c r="C38" s="245"/>
      <c r="D38" s="73"/>
      <c r="E38" s="47"/>
      <c r="F38" s="32"/>
      <c r="G38" s="251"/>
      <c r="H38" s="232"/>
      <c r="I38" s="113"/>
      <c r="J38" s="213"/>
      <c r="K38" s="214"/>
    </row>
    <row r="39" spans="1:11" ht="21" customHeight="1">
      <c r="A39" s="31"/>
      <c r="B39" s="109"/>
      <c r="C39" s="245"/>
      <c r="D39" s="73"/>
      <c r="E39" s="47"/>
      <c r="F39" s="32"/>
      <c r="G39" s="251"/>
      <c r="H39" s="232"/>
      <c r="I39" s="113"/>
      <c r="J39" s="213"/>
      <c r="K39" s="214"/>
    </row>
    <row r="40" spans="1:11" ht="21" customHeight="1">
      <c r="A40" s="31"/>
      <c r="B40" s="109"/>
      <c r="C40" s="245"/>
      <c r="D40" s="73"/>
      <c r="E40" s="47"/>
      <c r="F40" s="32"/>
      <c r="G40" s="251"/>
      <c r="H40" s="232"/>
      <c r="I40" s="113"/>
      <c r="J40" s="213"/>
      <c r="K40" s="214"/>
    </row>
    <row r="41" spans="1:11" ht="21" customHeight="1">
      <c r="A41" s="31"/>
      <c r="B41" s="109"/>
      <c r="C41" s="245"/>
      <c r="D41" s="73"/>
      <c r="E41" s="47"/>
      <c r="F41" s="32"/>
      <c r="G41" s="251"/>
      <c r="H41" s="232"/>
      <c r="I41" s="113"/>
      <c r="J41" s="213"/>
      <c r="K41" s="214"/>
    </row>
    <row r="42" spans="1:11" ht="21" customHeight="1">
      <c r="A42" s="31"/>
      <c r="B42" s="109"/>
      <c r="C42" s="245"/>
      <c r="D42" s="73"/>
      <c r="E42" s="47"/>
      <c r="F42" s="32"/>
      <c r="G42" s="251"/>
      <c r="H42" s="232"/>
      <c r="I42" s="113"/>
      <c r="J42" s="213"/>
      <c r="K42" s="214"/>
    </row>
    <row r="43" spans="1:11" ht="21" customHeight="1">
      <c r="A43" s="31"/>
      <c r="B43" s="109"/>
      <c r="C43" s="245"/>
      <c r="D43" s="78"/>
      <c r="E43" s="47"/>
      <c r="F43" s="14"/>
      <c r="G43" s="262"/>
      <c r="H43" s="232"/>
      <c r="I43" s="113"/>
      <c r="J43" s="213"/>
      <c r="K43" s="214"/>
    </row>
    <row r="44" spans="1:11" ht="21" customHeight="1">
      <c r="A44" s="31"/>
      <c r="B44" s="109"/>
      <c r="C44" s="245"/>
      <c r="D44" s="78"/>
      <c r="E44" s="47"/>
      <c r="F44" s="14"/>
      <c r="G44" s="262"/>
      <c r="H44" s="232"/>
      <c r="I44" s="113"/>
      <c r="J44" s="213"/>
      <c r="K44" s="214"/>
    </row>
    <row r="45" spans="1:11" ht="21" customHeight="1">
      <c r="A45" s="31"/>
      <c r="B45" s="109"/>
      <c r="C45" s="245"/>
      <c r="D45" s="82"/>
      <c r="E45" s="13"/>
      <c r="F45" s="14"/>
      <c r="G45" s="262"/>
      <c r="H45" s="232"/>
      <c r="I45" s="113"/>
      <c r="J45" s="213"/>
      <c r="K45" s="214"/>
    </row>
    <row r="46" spans="1:11" ht="21" customHeight="1">
      <c r="A46" s="31"/>
      <c r="B46" s="109"/>
      <c r="C46" s="245"/>
      <c r="D46" s="78"/>
      <c r="E46" s="97"/>
      <c r="F46" s="29"/>
      <c r="G46" s="262"/>
      <c r="H46" s="232"/>
      <c r="I46" s="113"/>
      <c r="J46" s="213"/>
      <c r="K46" s="214"/>
    </row>
    <row r="47" spans="1:11" ht="21" customHeight="1">
      <c r="A47" s="181"/>
      <c r="B47" s="182"/>
      <c r="C47" s="247"/>
      <c r="D47" s="83"/>
      <c r="E47" s="16"/>
      <c r="F47" s="17"/>
      <c r="G47" s="254"/>
      <c r="H47" s="234"/>
      <c r="I47" s="114"/>
      <c r="J47" s="215"/>
      <c r="K47" s="216"/>
    </row>
    <row r="48" spans="1:11" s="62" customFormat="1" ht="21" customHeight="1">
      <c r="A48" s="20"/>
      <c r="B48" s="42"/>
      <c r="C48" s="249"/>
      <c r="D48" s="81"/>
      <c r="E48" s="28" t="str">
        <f>CONCATENATE(FIXED(COUNTA(E32:E47),0,0),"　店")</f>
        <v>6　店</v>
      </c>
      <c r="F48" s="21">
        <f>SUM(F32:F47)</f>
        <v>30600</v>
      </c>
      <c r="G48" s="63">
        <f>SUM(G32:G47)</f>
        <v>0</v>
      </c>
      <c r="H48" s="237">
        <f>SUM(H32:H47)</f>
        <v>17450</v>
      </c>
      <c r="I48" s="22">
        <f>SUM(I32:I47)</f>
        <v>13150</v>
      </c>
      <c r="J48" s="205"/>
      <c r="K48" s="206"/>
    </row>
    <row r="49" spans="1:11" s="62" customFormat="1" ht="21" customHeight="1">
      <c r="A49" s="173" t="s">
        <v>616</v>
      </c>
      <c r="B49" s="1"/>
      <c r="C49" s="1"/>
      <c r="D49" s="71"/>
      <c r="E49" s="2"/>
      <c r="F49" s="2"/>
      <c r="G49" s="2"/>
      <c r="H49" s="4"/>
      <c r="I49" s="4"/>
      <c r="K49" s="4" t="s">
        <v>59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5:I47">
      <formula1>F5</formula1>
    </dataValidation>
    <dataValidation type="whole" operator="lessThanOrEqual" showInputMessage="1" showErrorMessage="1" sqref="HI4:IV4">
      <formula1>HG4</formula1>
    </dataValidation>
    <dataValidation operator="lessThanOrEqual" allowBlank="1" showInputMessage="1" showErrorMessage="1" sqref="H48:I49 G48 A50:I65536 A3:I3 G30:G31 A5:F48"/>
    <dataValidation type="whole" operator="lessThanOrEqual" showInputMessage="1" showErrorMessage="1" sqref="GT4:HH4">
      <formula1>GP4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32:G47 G5:G29">
      <formula1>F32</formula1>
    </dataValidation>
    <dataValidation operator="lessThanOrEqual" showInputMessage="1" showErrorMessage="1" sqref="L1:IV2"/>
    <dataValidation type="whole" operator="lessThanOrEqual" showInputMessage="1" showErrorMessage="1" sqref="L4:GS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F25" sqref="F25:I31"/>
    </sheetView>
  </sheetViews>
  <sheetFormatPr defaultColWidth="9.00390625" defaultRowHeight="13.5"/>
  <cols>
    <col min="1" max="1" width="10.125" style="7" customWidth="1"/>
    <col min="2" max="2" width="1.625" style="7" customWidth="1"/>
    <col min="3" max="3" width="10.125" style="7" customWidth="1"/>
    <col min="4" max="4" width="8.625" style="84" hidden="1" customWidth="1"/>
    <col min="5" max="5" width="20.625" style="24" customWidth="1"/>
    <col min="6" max="7" width="18.625" style="25" customWidth="1"/>
    <col min="8" max="9" width="12.625" style="7" customWidth="1"/>
    <col min="10" max="11" width="7.625" style="6" customWidth="1"/>
    <col min="12" max="16384" width="9.00390625" style="6" customWidth="1"/>
  </cols>
  <sheetData>
    <row r="1" spans="1:9" s="3" customFormat="1" ht="39.75" customHeight="1">
      <c r="A1" s="366" t="s">
        <v>0</v>
      </c>
      <c r="B1" s="367"/>
      <c r="C1" s="368"/>
      <c r="D1" s="199"/>
      <c r="E1" s="199" t="s">
        <v>61</v>
      </c>
      <c r="F1" s="389"/>
      <c r="G1" s="390"/>
      <c r="H1" s="200" t="s">
        <v>314</v>
      </c>
      <c r="I1" s="171"/>
    </row>
    <row r="2" spans="1:9" s="3" customFormat="1" ht="39.75" customHeight="1">
      <c r="A2" s="369"/>
      <c r="B2" s="370"/>
      <c r="C2" s="371"/>
      <c r="D2" s="199"/>
      <c r="E2" s="199" t="s">
        <v>62</v>
      </c>
      <c r="F2" s="389"/>
      <c r="G2" s="390"/>
      <c r="H2" s="200" t="s">
        <v>2</v>
      </c>
      <c r="I2" s="243">
        <f>SUM(A6,A26)</f>
        <v>0</v>
      </c>
    </row>
    <row r="3" spans="1:9" s="10" customFormat="1" ht="24" customHeight="1">
      <c r="A3" s="7"/>
      <c r="B3" s="7"/>
      <c r="C3" s="7"/>
      <c r="D3" s="84"/>
      <c r="E3" s="8"/>
      <c r="F3" s="8"/>
      <c r="G3" s="374"/>
      <c r="H3" s="375"/>
      <c r="I3" s="220"/>
    </row>
    <row r="4" spans="1:11" s="5" customFormat="1" ht="21" customHeight="1">
      <c r="A4" s="364" t="s">
        <v>65</v>
      </c>
      <c r="B4" s="336"/>
      <c r="C4" s="365"/>
      <c r="D4" s="372" t="s">
        <v>60</v>
      </c>
      <c r="E4" s="373"/>
      <c r="F4" s="242" t="s">
        <v>63</v>
      </c>
      <c r="G4" s="221" t="s">
        <v>543</v>
      </c>
      <c r="H4" s="222" t="s">
        <v>64</v>
      </c>
      <c r="I4" s="221" t="s">
        <v>588</v>
      </c>
      <c r="J4" s="203" t="s">
        <v>579</v>
      </c>
      <c r="K4" s="204" t="s">
        <v>580</v>
      </c>
    </row>
    <row r="5" spans="1:11" ht="21" customHeight="1">
      <c r="A5" s="162" t="s">
        <v>20</v>
      </c>
      <c r="B5" s="163"/>
      <c r="C5" s="244"/>
      <c r="D5" s="72" t="s">
        <v>561</v>
      </c>
      <c r="E5" s="46" t="s">
        <v>361</v>
      </c>
      <c r="F5" s="38">
        <v>3150</v>
      </c>
      <c r="G5" s="250"/>
      <c r="H5" s="231">
        <v>1750</v>
      </c>
      <c r="I5" s="164">
        <v>1400</v>
      </c>
      <c r="J5" s="209" t="s">
        <v>581</v>
      </c>
      <c r="K5" s="210" t="s">
        <v>581</v>
      </c>
    </row>
    <row r="6" spans="1:11" ht="21" customHeight="1">
      <c r="A6" s="51">
        <f>SUM(G23)</f>
        <v>0</v>
      </c>
      <c r="B6" s="52" t="s">
        <v>53</v>
      </c>
      <c r="C6" s="255">
        <f>SUM(F23)</f>
        <v>28450</v>
      </c>
      <c r="D6" s="73" t="s">
        <v>562</v>
      </c>
      <c r="E6" s="47" t="s">
        <v>362</v>
      </c>
      <c r="F6" s="35">
        <v>3650</v>
      </c>
      <c r="G6" s="251"/>
      <c r="H6" s="232">
        <v>1900</v>
      </c>
      <c r="I6" s="113">
        <v>1750</v>
      </c>
      <c r="J6" s="211" t="s">
        <v>581</v>
      </c>
      <c r="K6" s="212" t="s">
        <v>581</v>
      </c>
    </row>
    <row r="7" spans="1:11" ht="21" customHeight="1">
      <c r="A7" s="31"/>
      <c r="B7" s="109"/>
      <c r="C7" s="245"/>
      <c r="D7" s="73" t="s">
        <v>563</v>
      </c>
      <c r="E7" s="47" t="s">
        <v>363</v>
      </c>
      <c r="F7" s="35">
        <v>2300</v>
      </c>
      <c r="G7" s="251"/>
      <c r="H7" s="232">
        <v>1250</v>
      </c>
      <c r="I7" s="113">
        <v>1050</v>
      </c>
      <c r="J7" s="211" t="s">
        <v>581</v>
      </c>
      <c r="K7" s="212" t="s">
        <v>581</v>
      </c>
    </row>
    <row r="8" spans="1:11" ht="21" customHeight="1">
      <c r="A8" s="31"/>
      <c r="B8" s="109"/>
      <c r="C8" s="245"/>
      <c r="D8" s="73" t="s">
        <v>564</v>
      </c>
      <c r="E8" s="47" t="s">
        <v>364</v>
      </c>
      <c r="F8" s="35">
        <v>2500</v>
      </c>
      <c r="G8" s="251"/>
      <c r="H8" s="232">
        <v>1600</v>
      </c>
      <c r="I8" s="113">
        <v>900</v>
      </c>
      <c r="J8" s="211" t="s">
        <v>581</v>
      </c>
      <c r="K8" s="212" t="s">
        <v>581</v>
      </c>
    </row>
    <row r="9" spans="1:11" ht="21" customHeight="1">
      <c r="A9" s="31"/>
      <c r="B9" s="109"/>
      <c r="C9" s="245"/>
      <c r="D9" s="73" t="s">
        <v>565</v>
      </c>
      <c r="E9" s="47" t="s">
        <v>422</v>
      </c>
      <c r="F9" s="35">
        <v>2600</v>
      </c>
      <c r="G9" s="251"/>
      <c r="H9" s="232">
        <v>1400</v>
      </c>
      <c r="I9" s="113">
        <v>1200</v>
      </c>
      <c r="J9" s="211" t="s">
        <v>581</v>
      </c>
      <c r="K9" s="212" t="s">
        <v>581</v>
      </c>
    </row>
    <row r="10" spans="1:11" ht="21" customHeight="1">
      <c r="A10" s="31"/>
      <c r="B10" s="109"/>
      <c r="C10" s="245"/>
      <c r="D10" s="73" t="s">
        <v>566</v>
      </c>
      <c r="E10" s="47" t="s">
        <v>365</v>
      </c>
      <c r="F10" s="35">
        <v>1700</v>
      </c>
      <c r="G10" s="251"/>
      <c r="H10" s="232">
        <v>1150</v>
      </c>
      <c r="I10" s="113">
        <v>550</v>
      </c>
      <c r="J10" s="211" t="s">
        <v>581</v>
      </c>
      <c r="K10" s="212" t="s">
        <v>581</v>
      </c>
    </row>
    <row r="11" spans="1:11" ht="21" customHeight="1">
      <c r="A11" s="31"/>
      <c r="B11" s="109"/>
      <c r="C11" s="245"/>
      <c r="D11" s="73" t="s">
        <v>567</v>
      </c>
      <c r="E11" s="47" t="s">
        <v>423</v>
      </c>
      <c r="F11" s="35">
        <v>3000</v>
      </c>
      <c r="G11" s="251"/>
      <c r="H11" s="232">
        <v>1450</v>
      </c>
      <c r="I11" s="113">
        <v>1550</v>
      </c>
      <c r="J11" s="211" t="s">
        <v>581</v>
      </c>
      <c r="K11" s="212" t="s">
        <v>581</v>
      </c>
    </row>
    <row r="12" spans="1:11" ht="21" customHeight="1">
      <c r="A12" s="31"/>
      <c r="B12" s="109"/>
      <c r="C12" s="245"/>
      <c r="D12" s="73" t="s">
        <v>568</v>
      </c>
      <c r="E12" s="47" t="s">
        <v>424</v>
      </c>
      <c r="F12" s="35">
        <v>5050</v>
      </c>
      <c r="G12" s="251"/>
      <c r="H12" s="232">
        <v>2950</v>
      </c>
      <c r="I12" s="113">
        <v>2100</v>
      </c>
      <c r="J12" s="211" t="s">
        <v>581</v>
      </c>
      <c r="K12" s="212" t="s">
        <v>581</v>
      </c>
    </row>
    <row r="13" spans="1:11" ht="21" customHeight="1">
      <c r="A13" s="31"/>
      <c r="B13" s="109"/>
      <c r="C13" s="245"/>
      <c r="D13" s="73" t="s">
        <v>569</v>
      </c>
      <c r="E13" s="47" t="s">
        <v>425</v>
      </c>
      <c r="F13" s="35">
        <v>2850</v>
      </c>
      <c r="G13" s="251"/>
      <c r="H13" s="232">
        <v>1600</v>
      </c>
      <c r="I13" s="113">
        <v>1250</v>
      </c>
      <c r="J13" s="211" t="s">
        <v>581</v>
      </c>
      <c r="K13" s="212" t="s">
        <v>581</v>
      </c>
    </row>
    <row r="14" spans="1:11" ht="21" customHeight="1">
      <c r="A14" s="31"/>
      <c r="B14" s="182"/>
      <c r="C14" s="247"/>
      <c r="D14" s="85" t="s">
        <v>570</v>
      </c>
      <c r="E14" s="47" t="s">
        <v>426</v>
      </c>
      <c r="F14" s="35">
        <v>1650</v>
      </c>
      <c r="G14" s="251"/>
      <c r="H14" s="232">
        <v>1000</v>
      </c>
      <c r="I14" s="113">
        <v>650</v>
      </c>
      <c r="J14" s="211" t="s">
        <v>581</v>
      </c>
      <c r="K14" s="212" t="s">
        <v>581</v>
      </c>
    </row>
    <row r="15" spans="1:11" ht="21" customHeight="1">
      <c r="A15" s="31"/>
      <c r="B15" s="182"/>
      <c r="C15" s="247"/>
      <c r="D15" s="85"/>
      <c r="E15" s="49"/>
      <c r="F15" s="35"/>
      <c r="G15" s="251"/>
      <c r="H15" s="232"/>
      <c r="I15" s="113"/>
      <c r="J15" s="213"/>
      <c r="K15" s="214"/>
    </row>
    <row r="16" spans="1:11" ht="21" customHeight="1">
      <c r="A16" s="31"/>
      <c r="B16" s="182"/>
      <c r="C16" s="247"/>
      <c r="D16" s="85"/>
      <c r="E16" s="49"/>
      <c r="F16" s="35"/>
      <c r="G16" s="251"/>
      <c r="H16" s="232"/>
      <c r="I16" s="113"/>
      <c r="J16" s="213"/>
      <c r="K16" s="214"/>
    </row>
    <row r="17" spans="1:11" ht="21" customHeight="1">
      <c r="A17" s="31"/>
      <c r="B17" s="182"/>
      <c r="C17" s="247"/>
      <c r="D17" s="85"/>
      <c r="E17" s="49"/>
      <c r="F17" s="35"/>
      <c r="G17" s="251"/>
      <c r="H17" s="232"/>
      <c r="I17" s="113"/>
      <c r="J17" s="213"/>
      <c r="K17" s="214"/>
    </row>
    <row r="18" spans="1:11" ht="21" customHeight="1">
      <c r="A18" s="31"/>
      <c r="B18" s="182"/>
      <c r="C18" s="247"/>
      <c r="D18" s="85"/>
      <c r="E18" s="49"/>
      <c r="F18" s="35"/>
      <c r="G18" s="251"/>
      <c r="H18" s="232"/>
      <c r="I18" s="113"/>
      <c r="J18" s="213"/>
      <c r="K18" s="214"/>
    </row>
    <row r="19" spans="1:11" ht="21" customHeight="1">
      <c r="A19" s="31"/>
      <c r="B19" s="182"/>
      <c r="C19" s="247"/>
      <c r="D19" s="85"/>
      <c r="E19" s="49"/>
      <c r="F19" s="35"/>
      <c r="G19" s="251"/>
      <c r="H19" s="232"/>
      <c r="I19" s="113"/>
      <c r="J19" s="213"/>
      <c r="K19" s="214"/>
    </row>
    <row r="20" spans="1:11" ht="21" customHeight="1">
      <c r="A20" s="31"/>
      <c r="B20" s="182"/>
      <c r="C20" s="247"/>
      <c r="D20" s="85"/>
      <c r="E20" s="49"/>
      <c r="F20" s="35"/>
      <c r="G20" s="251"/>
      <c r="H20" s="232"/>
      <c r="I20" s="113"/>
      <c r="J20" s="213"/>
      <c r="K20" s="214"/>
    </row>
    <row r="21" spans="1:11" ht="21" customHeight="1">
      <c r="A21" s="31"/>
      <c r="B21" s="182"/>
      <c r="C21" s="247"/>
      <c r="D21" s="85"/>
      <c r="E21" s="49"/>
      <c r="F21" s="35"/>
      <c r="G21" s="251"/>
      <c r="H21" s="232"/>
      <c r="I21" s="113"/>
      <c r="J21" s="213"/>
      <c r="K21" s="214"/>
    </row>
    <row r="22" spans="1:11" ht="21" customHeight="1">
      <c r="A22" s="31"/>
      <c r="B22" s="182"/>
      <c r="C22" s="247"/>
      <c r="D22" s="85"/>
      <c r="E22" s="49"/>
      <c r="F22" s="35"/>
      <c r="G22" s="251"/>
      <c r="H22" s="232"/>
      <c r="I22" s="114"/>
      <c r="J22" s="215"/>
      <c r="K22" s="216"/>
    </row>
    <row r="23" spans="1:11" s="62" customFormat="1" ht="21" customHeight="1">
      <c r="A23" s="183"/>
      <c r="B23" s="184"/>
      <c r="C23" s="257"/>
      <c r="D23" s="81"/>
      <c r="E23" s="28" t="str">
        <f>CONCATENATE(FIXED(COUNTA(E5:E22),0,0),"　店")</f>
        <v>10　店</v>
      </c>
      <c r="F23" s="21">
        <f>SUM(F5:F22)</f>
        <v>28450</v>
      </c>
      <c r="G23" s="63">
        <f>SUM(G5:G22)</f>
        <v>0</v>
      </c>
      <c r="H23" s="235">
        <f>SUM(H5:H22)</f>
        <v>16050</v>
      </c>
      <c r="I23" s="63">
        <f>SUM(I5:I22)</f>
        <v>12400</v>
      </c>
      <c r="J23" s="205"/>
      <c r="K23" s="206"/>
    </row>
    <row r="24" spans="1:11" s="62" customFormat="1" ht="21" customHeight="1">
      <c r="A24" s="31"/>
      <c r="B24" s="182"/>
      <c r="C24" s="247"/>
      <c r="D24" s="85"/>
      <c r="E24" s="49"/>
      <c r="F24" s="35"/>
      <c r="G24" s="292"/>
      <c r="H24" s="232"/>
      <c r="I24" s="118"/>
      <c r="J24" s="205"/>
      <c r="K24" s="206"/>
    </row>
    <row r="25" spans="1:11" ht="21" customHeight="1">
      <c r="A25" s="162" t="s">
        <v>21</v>
      </c>
      <c r="B25" s="163"/>
      <c r="C25" s="244"/>
      <c r="D25" s="72" t="s">
        <v>242</v>
      </c>
      <c r="E25" s="46" t="s">
        <v>427</v>
      </c>
      <c r="F25" s="34">
        <v>4750</v>
      </c>
      <c r="G25" s="250"/>
      <c r="H25" s="231">
        <v>2450</v>
      </c>
      <c r="I25" s="112">
        <v>2300</v>
      </c>
      <c r="J25" s="209" t="s">
        <v>581</v>
      </c>
      <c r="K25" s="210" t="s">
        <v>581</v>
      </c>
    </row>
    <row r="26" spans="1:11" ht="21" customHeight="1">
      <c r="A26" s="51">
        <f>SUM(G48)</f>
        <v>0</v>
      </c>
      <c r="B26" s="52" t="s">
        <v>53</v>
      </c>
      <c r="C26" s="255">
        <f>SUM(F48)</f>
        <v>24950</v>
      </c>
      <c r="D26" s="73" t="s">
        <v>243</v>
      </c>
      <c r="E26" s="47" t="s">
        <v>428</v>
      </c>
      <c r="F26" s="32">
        <v>4000</v>
      </c>
      <c r="G26" s="251"/>
      <c r="H26" s="232">
        <v>2600</v>
      </c>
      <c r="I26" s="113">
        <v>1400</v>
      </c>
      <c r="J26" s="211" t="s">
        <v>581</v>
      </c>
      <c r="K26" s="212" t="s">
        <v>581</v>
      </c>
    </row>
    <row r="27" spans="1:11" ht="21" customHeight="1">
      <c r="A27" s="51"/>
      <c r="B27" s="52"/>
      <c r="C27" s="255"/>
      <c r="D27" s="73" t="s">
        <v>244</v>
      </c>
      <c r="E27" s="47" t="s">
        <v>429</v>
      </c>
      <c r="F27" s="32">
        <v>4950</v>
      </c>
      <c r="G27" s="251"/>
      <c r="H27" s="232">
        <v>3050</v>
      </c>
      <c r="I27" s="113">
        <v>1900</v>
      </c>
      <c r="J27" s="211" t="s">
        <v>581</v>
      </c>
      <c r="K27" s="212" t="s">
        <v>581</v>
      </c>
    </row>
    <row r="28" spans="1:11" ht="21" customHeight="1">
      <c r="A28" s="51"/>
      <c r="B28" s="52"/>
      <c r="C28" s="255"/>
      <c r="D28" s="73" t="s">
        <v>245</v>
      </c>
      <c r="E28" s="47" t="s">
        <v>430</v>
      </c>
      <c r="F28" s="32">
        <v>3250</v>
      </c>
      <c r="G28" s="251"/>
      <c r="H28" s="232">
        <v>2050</v>
      </c>
      <c r="I28" s="113">
        <v>1200</v>
      </c>
      <c r="J28" s="211" t="s">
        <v>581</v>
      </c>
      <c r="K28" s="212" t="s">
        <v>581</v>
      </c>
    </row>
    <row r="29" spans="1:11" ht="21" customHeight="1">
      <c r="A29" s="31"/>
      <c r="B29" s="109"/>
      <c r="C29" s="245"/>
      <c r="D29" s="73" t="s">
        <v>246</v>
      </c>
      <c r="E29" s="47" t="s">
        <v>431</v>
      </c>
      <c r="F29" s="32">
        <v>5750</v>
      </c>
      <c r="G29" s="251"/>
      <c r="H29" s="232">
        <v>3250</v>
      </c>
      <c r="I29" s="113">
        <v>2500</v>
      </c>
      <c r="J29" s="211" t="s">
        <v>581</v>
      </c>
      <c r="K29" s="212" t="s">
        <v>581</v>
      </c>
    </row>
    <row r="30" spans="1:11" ht="21" customHeight="1">
      <c r="A30" s="31"/>
      <c r="B30" s="109"/>
      <c r="C30" s="245"/>
      <c r="D30" s="73" t="s">
        <v>247</v>
      </c>
      <c r="E30" s="47" t="s">
        <v>366</v>
      </c>
      <c r="F30" s="32">
        <v>2250</v>
      </c>
      <c r="G30" s="251"/>
      <c r="H30" s="232">
        <v>1250</v>
      </c>
      <c r="I30" s="113">
        <v>1000</v>
      </c>
      <c r="J30" s="211" t="s">
        <v>581</v>
      </c>
      <c r="K30" s="212" t="s">
        <v>581</v>
      </c>
    </row>
    <row r="31" spans="1:11" ht="21" customHeight="1">
      <c r="A31" s="51"/>
      <c r="B31" s="52"/>
      <c r="C31" s="255"/>
      <c r="D31" s="78"/>
      <c r="E31" s="47"/>
      <c r="F31" s="14"/>
      <c r="G31" s="262"/>
      <c r="H31" s="232"/>
      <c r="I31" s="113"/>
      <c r="J31" s="213"/>
      <c r="K31" s="214"/>
    </row>
    <row r="32" spans="1:11" ht="21" customHeight="1">
      <c r="A32" s="31"/>
      <c r="B32" s="182"/>
      <c r="C32" s="247"/>
      <c r="D32" s="85"/>
      <c r="E32" s="49"/>
      <c r="F32" s="35"/>
      <c r="G32" s="251"/>
      <c r="H32" s="232"/>
      <c r="I32" s="113"/>
      <c r="J32" s="213"/>
      <c r="K32" s="214"/>
    </row>
    <row r="33" spans="1:11" ht="21" customHeight="1">
      <c r="A33" s="31"/>
      <c r="B33" s="182"/>
      <c r="C33" s="247"/>
      <c r="D33" s="85"/>
      <c r="E33" s="49"/>
      <c r="F33" s="35"/>
      <c r="G33" s="251"/>
      <c r="H33" s="232"/>
      <c r="I33" s="113"/>
      <c r="J33" s="213"/>
      <c r="K33" s="214"/>
    </row>
    <row r="34" spans="1:11" ht="21" customHeight="1">
      <c r="A34" s="31"/>
      <c r="B34" s="182"/>
      <c r="C34" s="247"/>
      <c r="D34" s="85"/>
      <c r="E34" s="49"/>
      <c r="F34" s="35"/>
      <c r="G34" s="251"/>
      <c r="H34" s="232"/>
      <c r="I34" s="113"/>
      <c r="J34" s="213"/>
      <c r="K34" s="214"/>
    </row>
    <row r="35" spans="1:11" ht="21" customHeight="1">
      <c r="A35" s="31"/>
      <c r="B35" s="182"/>
      <c r="C35" s="247"/>
      <c r="D35" s="85"/>
      <c r="E35" s="49"/>
      <c r="F35" s="35"/>
      <c r="G35" s="251"/>
      <c r="H35" s="232"/>
      <c r="I35" s="113"/>
      <c r="J35" s="213"/>
      <c r="K35" s="214"/>
    </row>
    <row r="36" spans="1:11" ht="21" customHeight="1">
      <c r="A36" s="31"/>
      <c r="B36" s="182"/>
      <c r="C36" s="247"/>
      <c r="D36" s="85"/>
      <c r="E36" s="49"/>
      <c r="F36" s="35"/>
      <c r="G36" s="251"/>
      <c r="H36" s="232"/>
      <c r="I36" s="113"/>
      <c r="J36" s="213"/>
      <c r="K36" s="214"/>
    </row>
    <row r="37" spans="1:11" ht="21" customHeight="1">
      <c r="A37" s="31"/>
      <c r="B37" s="182"/>
      <c r="C37" s="247"/>
      <c r="D37" s="85"/>
      <c r="E37" s="49"/>
      <c r="F37" s="35"/>
      <c r="G37" s="251"/>
      <c r="H37" s="232"/>
      <c r="I37" s="113"/>
      <c r="J37" s="213"/>
      <c r="K37" s="214"/>
    </row>
    <row r="38" spans="1:11" ht="21" customHeight="1">
      <c r="A38" s="31"/>
      <c r="B38" s="182"/>
      <c r="C38" s="247"/>
      <c r="D38" s="85"/>
      <c r="E38" s="49"/>
      <c r="F38" s="35"/>
      <c r="G38" s="251"/>
      <c r="H38" s="232"/>
      <c r="I38" s="113"/>
      <c r="J38" s="213"/>
      <c r="K38" s="214"/>
    </row>
    <row r="39" spans="1:11" ht="21" customHeight="1">
      <c r="A39" s="31"/>
      <c r="B39" s="182"/>
      <c r="C39" s="247"/>
      <c r="D39" s="85"/>
      <c r="E39" s="49"/>
      <c r="F39" s="35"/>
      <c r="G39" s="251"/>
      <c r="H39" s="232"/>
      <c r="I39" s="113"/>
      <c r="J39" s="213"/>
      <c r="K39" s="214"/>
    </row>
    <row r="40" spans="1:11" ht="21" customHeight="1">
      <c r="A40" s="31"/>
      <c r="B40" s="182"/>
      <c r="C40" s="247"/>
      <c r="D40" s="85"/>
      <c r="E40" s="49"/>
      <c r="F40" s="35"/>
      <c r="G40" s="251"/>
      <c r="H40" s="232"/>
      <c r="I40" s="113"/>
      <c r="J40" s="213"/>
      <c r="K40" s="214"/>
    </row>
    <row r="41" spans="1:11" ht="21" customHeight="1">
      <c r="A41" s="31"/>
      <c r="B41" s="182"/>
      <c r="C41" s="247"/>
      <c r="D41" s="85"/>
      <c r="E41" s="49"/>
      <c r="F41" s="35"/>
      <c r="G41" s="251"/>
      <c r="H41" s="232"/>
      <c r="I41" s="113"/>
      <c r="J41" s="213"/>
      <c r="K41" s="214"/>
    </row>
    <row r="42" spans="1:11" ht="21" customHeight="1">
      <c r="A42" s="31"/>
      <c r="B42" s="182"/>
      <c r="C42" s="247"/>
      <c r="D42" s="85"/>
      <c r="E42" s="49"/>
      <c r="F42" s="35"/>
      <c r="G42" s="251"/>
      <c r="H42" s="232"/>
      <c r="I42" s="113"/>
      <c r="J42" s="213"/>
      <c r="K42" s="214"/>
    </row>
    <row r="43" spans="1:11" ht="21" customHeight="1">
      <c r="A43" s="31"/>
      <c r="B43" s="182"/>
      <c r="C43" s="247"/>
      <c r="D43" s="85"/>
      <c r="E43" s="49"/>
      <c r="F43" s="35"/>
      <c r="G43" s="251"/>
      <c r="H43" s="232"/>
      <c r="I43" s="113"/>
      <c r="J43" s="213"/>
      <c r="K43" s="214"/>
    </row>
    <row r="44" spans="1:11" ht="21" customHeight="1">
      <c r="A44" s="31"/>
      <c r="B44" s="182"/>
      <c r="C44" s="247"/>
      <c r="D44" s="85"/>
      <c r="E44" s="49"/>
      <c r="F44" s="35"/>
      <c r="G44" s="251"/>
      <c r="H44" s="232"/>
      <c r="I44" s="113"/>
      <c r="J44" s="213"/>
      <c r="K44" s="214"/>
    </row>
    <row r="45" spans="1:11" ht="21" customHeight="1">
      <c r="A45" s="31"/>
      <c r="B45" s="182"/>
      <c r="C45" s="247"/>
      <c r="D45" s="85"/>
      <c r="E45" s="49"/>
      <c r="F45" s="35"/>
      <c r="G45" s="251"/>
      <c r="H45" s="232"/>
      <c r="I45" s="113"/>
      <c r="J45" s="213"/>
      <c r="K45" s="214"/>
    </row>
    <row r="46" spans="1:11" ht="21" customHeight="1">
      <c r="A46" s="31"/>
      <c r="B46" s="109"/>
      <c r="C46" s="245"/>
      <c r="D46" s="78"/>
      <c r="E46" s="97"/>
      <c r="F46" s="29"/>
      <c r="G46" s="262"/>
      <c r="H46" s="232"/>
      <c r="I46" s="113"/>
      <c r="J46" s="213"/>
      <c r="K46" s="214"/>
    </row>
    <row r="47" spans="1:11" ht="21" customHeight="1">
      <c r="A47" s="181"/>
      <c r="B47" s="182"/>
      <c r="C47" s="247"/>
      <c r="D47" s="83"/>
      <c r="E47" s="16"/>
      <c r="F47" s="17"/>
      <c r="G47" s="254"/>
      <c r="H47" s="234"/>
      <c r="I47" s="114"/>
      <c r="J47" s="215"/>
      <c r="K47" s="216"/>
    </row>
    <row r="48" spans="1:11" s="62" customFormat="1" ht="21" customHeight="1">
      <c r="A48" s="20"/>
      <c r="B48" s="42"/>
      <c r="C48" s="249"/>
      <c r="D48" s="81"/>
      <c r="E48" s="28" t="str">
        <f>CONCATENATE(FIXED(COUNTA(E25:E47),0,0),"　店")</f>
        <v>6　店</v>
      </c>
      <c r="F48" s="21">
        <f>SUM(F25:F47)</f>
        <v>24950</v>
      </c>
      <c r="G48" s="63">
        <f>SUM(G25:G47)</f>
        <v>0</v>
      </c>
      <c r="H48" s="237">
        <f>SUM(H25:H47)</f>
        <v>14650</v>
      </c>
      <c r="I48" s="22">
        <f>SUM(I25:I47)</f>
        <v>10300</v>
      </c>
      <c r="J48" s="205"/>
      <c r="K48" s="206"/>
    </row>
    <row r="49" spans="1:11" s="62" customFormat="1" ht="21" customHeight="1">
      <c r="A49" s="173" t="s">
        <v>616</v>
      </c>
      <c r="B49" s="1"/>
      <c r="C49" s="1"/>
      <c r="D49" s="71"/>
      <c r="E49" s="2"/>
      <c r="F49" s="2"/>
      <c r="G49" s="2"/>
      <c r="H49" s="4"/>
      <c r="I49" s="4"/>
      <c r="K49" s="4" t="s">
        <v>59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24:I47 H5:I22">
      <formula1>F24</formula1>
    </dataValidation>
    <dataValidation type="whole" operator="lessThanOrEqual" showInputMessage="1" showErrorMessage="1" sqref="HI4:IV4">
      <formula1>HG4</formula1>
    </dataValidation>
    <dataValidation operator="lessThanOrEqual" allowBlank="1" showInputMessage="1" showErrorMessage="1" sqref="H48:I49 G48 A24:C24 A23:I23 A5:C22 A32:C48 A50:I65536 D46:F48 A3:I3"/>
    <dataValidation type="whole" operator="lessThanOrEqual" showInputMessage="1" showErrorMessage="1" sqref="GT4:HH4">
      <formula1>GP4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2 G25:G47">
      <formula1>F5</formula1>
    </dataValidation>
    <dataValidation operator="lessThanOrEqual" showInputMessage="1" showErrorMessage="1" sqref="L1:IV2"/>
    <dataValidation type="whole" operator="lessThanOrEqual" showInputMessage="1" showErrorMessage="1" sqref="L4:GS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F33" sqref="F33:I40"/>
    </sheetView>
  </sheetViews>
  <sheetFormatPr defaultColWidth="9.00390625" defaultRowHeight="13.5"/>
  <cols>
    <col min="1" max="1" width="10.125" style="7" customWidth="1"/>
    <col min="2" max="2" width="1.625" style="7" customWidth="1"/>
    <col min="3" max="3" width="10.125" style="7" customWidth="1"/>
    <col min="4" max="4" width="8.625" style="84" hidden="1" customWidth="1"/>
    <col min="5" max="5" width="20.625" style="24" customWidth="1"/>
    <col min="6" max="7" width="18.625" style="25" customWidth="1"/>
    <col min="8" max="9" width="12.625" style="7" customWidth="1"/>
    <col min="10" max="11" width="7.625" style="6" customWidth="1"/>
    <col min="12" max="16384" width="9.00390625" style="6" customWidth="1"/>
  </cols>
  <sheetData>
    <row r="1" spans="1:9" s="3" customFormat="1" ht="39.75" customHeight="1">
      <c r="A1" s="366" t="s">
        <v>0</v>
      </c>
      <c r="B1" s="367"/>
      <c r="C1" s="368"/>
      <c r="D1" s="199"/>
      <c r="E1" s="199" t="s">
        <v>61</v>
      </c>
      <c r="F1" s="389"/>
      <c r="G1" s="390"/>
      <c r="H1" s="200" t="s">
        <v>314</v>
      </c>
      <c r="I1" s="171"/>
    </row>
    <row r="2" spans="1:9" s="3" customFormat="1" ht="39.75" customHeight="1">
      <c r="A2" s="369"/>
      <c r="B2" s="370"/>
      <c r="C2" s="371"/>
      <c r="D2" s="199"/>
      <c r="E2" s="199" t="s">
        <v>62</v>
      </c>
      <c r="F2" s="389"/>
      <c r="G2" s="390"/>
      <c r="H2" s="200" t="s">
        <v>2</v>
      </c>
      <c r="I2" s="243">
        <f>SUM(A6,A20,A34)</f>
        <v>0</v>
      </c>
    </row>
    <row r="3" spans="1:9" s="10" customFormat="1" ht="24" customHeight="1">
      <c r="A3" s="7"/>
      <c r="B3" s="7"/>
      <c r="C3" s="7"/>
      <c r="D3" s="84"/>
      <c r="E3" s="391"/>
      <c r="F3" s="391"/>
      <c r="G3" s="374"/>
      <c r="H3" s="375"/>
      <c r="I3" s="220"/>
    </row>
    <row r="4" spans="1:11" s="5" customFormat="1" ht="21" customHeight="1">
      <c r="A4" s="364" t="s">
        <v>65</v>
      </c>
      <c r="B4" s="336"/>
      <c r="C4" s="365"/>
      <c r="D4" s="372" t="s">
        <v>60</v>
      </c>
      <c r="E4" s="373"/>
      <c r="F4" s="242" t="s">
        <v>63</v>
      </c>
      <c r="G4" s="221" t="s">
        <v>543</v>
      </c>
      <c r="H4" s="222" t="s">
        <v>64</v>
      </c>
      <c r="I4" s="221" t="s">
        <v>588</v>
      </c>
      <c r="J4" s="203" t="s">
        <v>579</v>
      </c>
      <c r="K4" s="204" t="s">
        <v>580</v>
      </c>
    </row>
    <row r="5" spans="1:11" ht="21" customHeight="1">
      <c r="A5" s="160" t="s">
        <v>308</v>
      </c>
      <c r="B5" s="161"/>
      <c r="C5" s="293"/>
      <c r="D5" s="72" t="s">
        <v>309</v>
      </c>
      <c r="E5" s="95" t="s">
        <v>574</v>
      </c>
      <c r="F5" s="34">
        <v>4700</v>
      </c>
      <c r="G5" s="250"/>
      <c r="H5" s="231">
        <v>2200</v>
      </c>
      <c r="I5" s="164">
        <v>2500</v>
      </c>
      <c r="J5" s="209" t="s">
        <v>581</v>
      </c>
      <c r="K5" s="210" t="s">
        <v>581</v>
      </c>
    </row>
    <row r="6" spans="1:11" ht="21" customHeight="1">
      <c r="A6" s="51">
        <f>SUM(G17)</f>
        <v>0</v>
      </c>
      <c r="B6" s="52" t="s">
        <v>53</v>
      </c>
      <c r="C6" s="255">
        <f>SUM(F17)</f>
        <v>21550</v>
      </c>
      <c r="D6" s="73" t="s">
        <v>310</v>
      </c>
      <c r="E6" s="96" t="s">
        <v>575</v>
      </c>
      <c r="F6" s="32">
        <v>3750</v>
      </c>
      <c r="G6" s="251"/>
      <c r="H6" s="232">
        <v>2400</v>
      </c>
      <c r="I6" s="113">
        <v>1350</v>
      </c>
      <c r="J6" s="211" t="s">
        <v>581</v>
      </c>
      <c r="K6" s="212" t="s">
        <v>581</v>
      </c>
    </row>
    <row r="7" spans="1:11" ht="21" customHeight="1">
      <c r="A7" s="51"/>
      <c r="B7" s="52"/>
      <c r="C7" s="255"/>
      <c r="D7" s="73" t="s">
        <v>311</v>
      </c>
      <c r="E7" s="96" t="s">
        <v>576</v>
      </c>
      <c r="F7" s="32">
        <v>8500</v>
      </c>
      <c r="G7" s="251"/>
      <c r="H7" s="232">
        <v>3150</v>
      </c>
      <c r="I7" s="113">
        <v>5350</v>
      </c>
      <c r="J7" s="211" t="s">
        <v>581</v>
      </c>
      <c r="K7" s="212" t="s">
        <v>581</v>
      </c>
    </row>
    <row r="8" spans="1:11" ht="21" customHeight="1">
      <c r="A8" s="51"/>
      <c r="B8" s="52"/>
      <c r="C8" s="255"/>
      <c r="D8" s="73" t="s">
        <v>312</v>
      </c>
      <c r="E8" s="96" t="s">
        <v>577</v>
      </c>
      <c r="F8" s="32">
        <v>4600</v>
      </c>
      <c r="G8" s="251"/>
      <c r="H8" s="232">
        <v>1700</v>
      </c>
      <c r="I8" s="113">
        <v>2900</v>
      </c>
      <c r="J8" s="211" t="s">
        <v>581</v>
      </c>
      <c r="K8" s="212" t="s">
        <v>581</v>
      </c>
    </row>
    <row r="9" spans="1:11" ht="21" customHeight="1">
      <c r="A9" s="51"/>
      <c r="B9" s="52"/>
      <c r="C9" s="255"/>
      <c r="D9" s="73"/>
      <c r="E9" s="96"/>
      <c r="F9" s="32"/>
      <c r="G9" s="251"/>
      <c r="H9" s="232"/>
      <c r="I9" s="113"/>
      <c r="J9" s="213"/>
      <c r="K9" s="214"/>
    </row>
    <row r="10" spans="1:11" ht="21" customHeight="1">
      <c r="A10" s="51"/>
      <c r="B10" s="52"/>
      <c r="C10" s="255"/>
      <c r="D10" s="73"/>
      <c r="E10" s="47"/>
      <c r="F10" s="32"/>
      <c r="G10" s="251"/>
      <c r="H10" s="232"/>
      <c r="I10" s="113"/>
      <c r="J10" s="213"/>
      <c r="K10" s="214"/>
    </row>
    <row r="11" spans="1:11" ht="21" customHeight="1">
      <c r="A11" s="51"/>
      <c r="B11" s="52"/>
      <c r="C11" s="255"/>
      <c r="D11" s="73"/>
      <c r="E11" s="47"/>
      <c r="F11" s="32"/>
      <c r="G11" s="251"/>
      <c r="H11" s="232"/>
      <c r="I11" s="113"/>
      <c r="J11" s="213"/>
      <c r="K11" s="214"/>
    </row>
    <row r="12" spans="1:11" ht="21" customHeight="1">
      <c r="A12" s="51"/>
      <c r="B12" s="52"/>
      <c r="C12" s="255"/>
      <c r="D12" s="73"/>
      <c r="E12" s="47"/>
      <c r="F12" s="32"/>
      <c r="G12" s="251"/>
      <c r="H12" s="232"/>
      <c r="I12" s="113"/>
      <c r="J12" s="213"/>
      <c r="K12" s="214"/>
    </row>
    <row r="13" spans="1:11" ht="21" customHeight="1">
      <c r="A13" s="51"/>
      <c r="B13" s="52"/>
      <c r="C13" s="255"/>
      <c r="D13" s="73"/>
      <c r="E13" s="47"/>
      <c r="F13" s="32"/>
      <c r="G13" s="251"/>
      <c r="H13" s="232"/>
      <c r="I13" s="113"/>
      <c r="J13" s="213"/>
      <c r="K13" s="214"/>
    </row>
    <row r="14" spans="1:11" ht="21" customHeight="1">
      <c r="A14" s="51"/>
      <c r="B14" s="52"/>
      <c r="C14" s="255"/>
      <c r="D14" s="73"/>
      <c r="E14" s="47"/>
      <c r="F14" s="32"/>
      <c r="G14" s="251"/>
      <c r="H14" s="232"/>
      <c r="I14" s="113"/>
      <c r="J14" s="213"/>
      <c r="K14" s="214"/>
    </row>
    <row r="15" spans="1:11" ht="21" customHeight="1">
      <c r="A15" s="51"/>
      <c r="B15" s="52"/>
      <c r="C15" s="255"/>
      <c r="D15" s="80"/>
      <c r="E15" s="47"/>
      <c r="F15" s="14"/>
      <c r="G15" s="262"/>
      <c r="H15" s="232"/>
      <c r="I15" s="113"/>
      <c r="J15" s="213"/>
      <c r="K15" s="214"/>
    </row>
    <row r="16" spans="1:11" ht="21" customHeight="1">
      <c r="A16" s="51"/>
      <c r="B16" s="52"/>
      <c r="C16" s="255"/>
      <c r="D16" s="80"/>
      <c r="E16" s="47"/>
      <c r="F16" s="14"/>
      <c r="G16" s="262"/>
      <c r="H16" s="232"/>
      <c r="I16" s="114"/>
      <c r="J16" s="215"/>
      <c r="K16" s="216"/>
    </row>
    <row r="17" spans="1:11" s="62" customFormat="1" ht="21" customHeight="1">
      <c r="A17" s="183"/>
      <c r="B17" s="184"/>
      <c r="C17" s="257"/>
      <c r="D17" s="81"/>
      <c r="E17" s="28" t="str">
        <f>CONCATENATE(FIXED(COUNTA(E5:E16),0,0),"　店")</f>
        <v>4　店</v>
      </c>
      <c r="F17" s="21">
        <f>SUM(F5:F16)</f>
        <v>21550</v>
      </c>
      <c r="G17" s="63">
        <f>SUM(G5:G16)</f>
        <v>0</v>
      </c>
      <c r="H17" s="235">
        <f>SUM(H5:H16)</f>
        <v>9450</v>
      </c>
      <c r="I17" s="63">
        <f>SUM(I5:I16)</f>
        <v>12100</v>
      </c>
      <c r="J17" s="205"/>
      <c r="K17" s="206"/>
    </row>
    <row r="18" spans="1:11" s="62" customFormat="1" ht="21" customHeight="1">
      <c r="A18" s="157"/>
      <c r="B18" s="158"/>
      <c r="C18" s="294"/>
      <c r="D18" s="159"/>
      <c r="E18" s="16"/>
      <c r="F18" s="17"/>
      <c r="G18" s="264"/>
      <c r="H18" s="233"/>
      <c r="I18" s="118"/>
      <c r="J18" s="205"/>
      <c r="K18" s="206"/>
    </row>
    <row r="19" spans="1:11" ht="21" customHeight="1">
      <c r="A19" s="162" t="s">
        <v>542</v>
      </c>
      <c r="B19" s="163"/>
      <c r="C19" s="244"/>
      <c r="D19" s="72" t="s">
        <v>237</v>
      </c>
      <c r="E19" s="95" t="s">
        <v>410</v>
      </c>
      <c r="F19" s="34">
        <v>2000</v>
      </c>
      <c r="G19" s="250"/>
      <c r="H19" s="231">
        <v>1200</v>
      </c>
      <c r="I19" s="112">
        <v>800</v>
      </c>
      <c r="J19" s="209" t="s">
        <v>581</v>
      </c>
      <c r="K19" s="210" t="s">
        <v>581</v>
      </c>
    </row>
    <row r="20" spans="1:11" ht="21" customHeight="1">
      <c r="A20" s="51">
        <f>SUM(G31)</f>
        <v>0</v>
      </c>
      <c r="B20" s="52" t="s">
        <v>53</v>
      </c>
      <c r="C20" s="255">
        <f>SUM(F31)</f>
        <v>14400</v>
      </c>
      <c r="D20" s="73" t="s">
        <v>238</v>
      </c>
      <c r="E20" s="96" t="s">
        <v>411</v>
      </c>
      <c r="F20" s="32">
        <v>3400</v>
      </c>
      <c r="G20" s="251"/>
      <c r="H20" s="232">
        <v>2000</v>
      </c>
      <c r="I20" s="113">
        <v>1400</v>
      </c>
      <c r="J20" s="211" t="s">
        <v>581</v>
      </c>
      <c r="K20" s="212" t="s">
        <v>581</v>
      </c>
    </row>
    <row r="21" spans="1:11" ht="21" customHeight="1">
      <c r="A21" s="51"/>
      <c r="B21" s="52"/>
      <c r="C21" s="255"/>
      <c r="D21" s="73" t="s">
        <v>239</v>
      </c>
      <c r="E21" s="96" t="s">
        <v>412</v>
      </c>
      <c r="F21" s="32">
        <v>2700</v>
      </c>
      <c r="G21" s="251"/>
      <c r="H21" s="232">
        <v>1600</v>
      </c>
      <c r="I21" s="113">
        <v>1100</v>
      </c>
      <c r="J21" s="211" t="s">
        <v>581</v>
      </c>
      <c r="K21" s="212" t="s">
        <v>581</v>
      </c>
    </row>
    <row r="22" spans="1:11" ht="21" customHeight="1">
      <c r="A22" s="51"/>
      <c r="B22" s="52"/>
      <c r="C22" s="255"/>
      <c r="D22" s="73" t="s">
        <v>240</v>
      </c>
      <c r="E22" s="96" t="s">
        <v>413</v>
      </c>
      <c r="F22" s="32">
        <v>2250</v>
      </c>
      <c r="G22" s="251"/>
      <c r="H22" s="232">
        <v>1350</v>
      </c>
      <c r="I22" s="113">
        <v>900</v>
      </c>
      <c r="J22" s="211" t="s">
        <v>581</v>
      </c>
      <c r="K22" s="212" t="s">
        <v>581</v>
      </c>
    </row>
    <row r="23" spans="1:11" ht="21" customHeight="1">
      <c r="A23" s="51"/>
      <c r="B23" s="52"/>
      <c r="C23" s="255"/>
      <c r="D23" s="73" t="s">
        <v>241</v>
      </c>
      <c r="E23" s="96" t="s">
        <v>414</v>
      </c>
      <c r="F23" s="32">
        <v>4050</v>
      </c>
      <c r="G23" s="251"/>
      <c r="H23" s="232">
        <v>2400</v>
      </c>
      <c r="I23" s="113">
        <v>1650</v>
      </c>
      <c r="J23" s="211" t="s">
        <v>581</v>
      </c>
      <c r="K23" s="212" t="s">
        <v>581</v>
      </c>
    </row>
    <row r="24" spans="1:11" ht="21" customHeight="1">
      <c r="A24" s="51"/>
      <c r="B24" s="52"/>
      <c r="C24" s="255"/>
      <c r="D24" s="73"/>
      <c r="E24" s="47"/>
      <c r="F24" s="32"/>
      <c r="G24" s="251"/>
      <c r="H24" s="232"/>
      <c r="I24" s="113"/>
      <c r="J24" s="213"/>
      <c r="K24" s="214"/>
    </row>
    <row r="25" spans="1:11" ht="21" customHeight="1">
      <c r="A25" s="51"/>
      <c r="B25" s="52"/>
      <c r="C25" s="255"/>
      <c r="D25" s="73"/>
      <c r="E25" s="47"/>
      <c r="F25" s="32"/>
      <c r="G25" s="251"/>
      <c r="H25" s="232"/>
      <c r="I25" s="113"/>
      <c r="J25" s="213"/>
      <c r="K25" s="214"/>
    </row>
    <row r="26" spans="1:11" ht="21" customHeight="1">
      <c r="A26" s="51"/>
      <c r="B26" s="52"/>
      <c r="C26" s="255"/>
      <c r="D26" s="73"/>
      <c r="E26" s="47"/>
      <c r="F26" s="32"/>
      <c r="G26" s="251"/>
      <c r="H26" s="232"/>
      <c r="I26" s="113"/>
      <c r="J26" s="213"/>
      <c r="K26" s="214"/>
    </row>
    <row r="27" spans="1:11" ht="21" customHeight="1">
      <c r="A27" s="51"/>
      <c r="B27" s="52"/>
      <c r="C27" s="255"/>
      <c r="D27" s="73"/>
      <c r="E27" s="47"/>
      <c r="F27" s="32"/>
      <c r="G27" s="251"/>
      <c r="H27" s="232"/>
      <c r="I27" s="113"/>
      <c r="J27" s="213"/>
      <c r="K27" s="214"/>
    </row>
    <row r="28" spans="1:11" ht="21" customHeight="1">
      <c r="A28" s="51"/>
      <c r="B28" s="52"/>
      <c r="C28" s="255"/>
      <c r="D28" s="73"/>
      <c r="E28" s="47"/>
      <c r="F28" s="32"/>
      <c r="G28" s="251"/>
      <c r="H28" s="232"/>
      <c r="I28" s="113"/>
      <c r="J28" s="213"/>
      <c r="K28" s="214"/>
    </row>
    <row r="29" spans="1:11" ht="21" customHeight="1">
      <c r="A29" s="51"/>
      <c r="B29" s="52"/>
      <c r="C29" s="255"/>
      <c r="D29" s="80"/>
      <c r="E29" s="47"/>
      <c r="F29" s="14"/>
      <c r="G29" s="262"/>
      <c r="H29" s="232"/>
      <c r="I29" s="113"/>
      <c r="J29" s="213"/>
      <c r="K29" s="214"/>
    </row>
    <row r="30" spans="1:11" ht="21" customHeight="1">
      <c r="A30" s="51"/>
      <c r="B30" s="52"/>
      <c r="C30" s="255"/>
      <c r="D30" s="80"/>
      <c r="E30" s="13"/>
      <c r="F30" s="14"/>
      <c r="G30" s="262"/>
      <c r="H30" s="232"/>
      <c r="I30" s="114"/>
      <c r="J30" s="215"/>
      <c r="K30" s="216"/>
    </row>
    <row r="31" spans="1:11" s="62" customFormat="1" ht="21" customHeight="1">
      <c r="A31" s="183"/>
      <c r="B31" s="184"/>
      <c r="C31" s="257"/>
      <c r="D31" s="81"/>
      <c r="E31" s="28" t="str">
        <f>CONCATENATE(FIXED(COUNTA(E19:E30),0,0),"　店")</f>
        <v>5　店</v>
      </c>
      <c r="F31" s="21">
        <f>SUM(F19:F30)</f>
        <v>14400</v>
      </c>
      <c r="G31" s="63">
        <f>SUM(G19:G30)</f>
        <v>0</v>
      </c>
      <c r="H31" s="235">
        <f>SUM(H19:H30)</f>
        <v>8550</v>
      </c>
      <c r="I31" s="63">
        <f>SUM(I19:I30)</f>
        <v>5850</v>
      </c>
      <c r="J31" s="205"/>
      <c r="K31" s="206"/>
    </row>
    <row r="32" spans="1:11" s="62" customFormat="1" ht="21" customHeight="1">
      <c r="A32" s="157"/>
      <c r="B32" s="158"/>
      <c r="C32" s="294"/>
      <c r="D32" s="159"/>
      <c r="E32" s="16"/>
      <c r="F32" s="17"/>
      <c r="G32" s="264"/>
      <c r="H32" s="233"/>
      <c r="I32" s="118"/>
      <c r="J32" s="205"/>
      <c r="K32" s="206"/>
    </row>
    <row r="33" spans="1:11" ht="21" customHeight="1">
      <c r="A33" s="140" t="s">
        <v>22</v>
      </c>
      <c r="B33" s="43"/>
      <c r="C33" s="295"/>
      <c r="D33" s="72" t="s">
        <v>248</v>
      </c>
      <c r="E33" s="46" t="s">
        <v>415</v>
      </c>
      <c r="F33" s="34">
        <v>10400</v>
      </c>
      <c r="G33" s="250"/>
      <c r="H33" s="231">
        <v>4850</v>
      </c>
      <c r="I33" s="112">
        <v>5550</v>
      </c>
      <c r="J33" s="209" t="s">
        <v>581</v>
      </c>
      <c r="K33" s="210" t="s">
        <v>581</v>
      </c>
    </row>
    <row r="34" spans="1:11" ht="21" customHeight="1">
      <c r="A34" s="51">
        <f>SUM(G48)</f>
        <v>0</v>
      </c>
      <c r="B34" s="52" t="s">
        <v>53</v>
      </c>
      <c r="C34" s="255">
        <f>SUM(F48)</f>
        <v>34350</v>
      </c>
      <c r="D34" s="73" t="s">
        <v>249</v>
      </c>
      <c r="E34" s="47" t="s">
        <v>416</v>
      </c>
      <c r="F34" s="32">
        <v>3150</v>
      </c>
      <c r="G34" s="251"/>
      <c r="H34" s="232">
        <v>1600</v>
      </c>
      <c r="I34" s="113">
        <v>1550</v>
      </c>
      <c r="J34" s="211" t="s">
        <v>581</v>
      </c>
      <c r="K34" s="212" t="s">
        <v>581</v>
      </c>
    </row>
    <row r="35" spans="1:11" ht="21" customHeight="1">
      <c r="A35" s="51"/>
      <c r="B35" s="52"/>
      <c r="C35" s="255"/>
      <c r="D35" s="73" t="s">
        <v>250</v>
      </c>
      <c r="E35" s="47" t="s">
        <v>417</v>
      </c>
      <c r="F35" s="32">
        <v>2550</v>
      </c>
      <c r="G35" s="251"/>
      <c r="H35" s="232">
        <v>1300</v>
      </c>
      <c r="I35" s="113">
        <v>1250</v>
      </c>
      <c r="J35" s="211" t="s">
        <v>581</v>
      </c>
      <c r="K35" s="212" t="s">
        <v>581</v>
      </c>
    </row>
    <row r="36" spans="1:11" ht="21" customHeight="1">
      <c r="A36" s="51"/>
      <c r="B36" s="52"/>
      <c r="C36" s="255"/>
      <c r="D36" s="73" t="s">
        <v>251</v>
      </c>
      <c r="E36" s="47" t="s">
        <v>418</v>
      </c>
      <c r="F36" s="32">
        <v>7800</v>
      </c>
      <c r="G36" s="251"/>
      <c r="H36" s="232">
        <v>4050</v>
      </c>
      <c r="I36" s="113">
        <v>3750</v>
      </c>
      <c r="J36" s="211" t="s">
        <v>581</v>
      </c>
      <c r="K36" s="212" t="s">
        <v>581</v>
      </c>
    </row>
    <row r="37" spans="1:11" ht="21" customHeight="1">
      <c r="A37" s="51"/>
      <c r="B37" s="52"/>
      <c r="C37" s="255"/>
      <c r="D37" s="73" t="s">
        <v>252</v>
      </c>
      <c r="E37" s="47" t="s">
        <v>419</v>
      </c>
      <c r="F37" s="32">
        <v>2800</v>
      </c>
      <c r="G37" s="251"/>
      <c r="H37" s="232">
        <v>1650</v>
      </c>
      <c r="I37" s="113">
        <v>1150</v>
      </c>
      <c r="J37" s="211" t="s">
        <v>581</v>
      </c>
      <c r="K37" s="212" t="s">
        <v>581</v>
      </c>
    </row>
    <row r="38" spans="1:11" ht="21" customHeight="1">
      <c r="A38" s="51"/>
      <c r="B38" s="52"/>
      <c r="C38" s="255"/>
      <c r="D38" s="73" t="s">
        <v>253</v>
      </c>
      <c r="E38" s="47" t="s">
        <v>420</v>
      </c>
      <c r="F38" s="32">
        <v>3250</v>
      </c>
      <c r="G38" s="251"/>
      <c r="H38" s="232">
        <v>1750</v>
      </c>
      <c r="I38" s="113">
        <v>1500</v>
      </c>
      <c r="J38" s="211" t="s">
        <v>581</v>
      </c>
      <c r="K38" s="212" t="s">
        <v>581</v>
      </c>
    </row>
    <row r="39" spans="1:11" ht="21" customHeight="1">
      <c r="A39" s="51"/>
      <c r="B39" s="52"/>
      <c r="C39" s="255"/>
      <c r="D39" s="73" t="s">
        <v>313</v>
      </c>
      <c r="E39" s="47" t="s">
        <v>421</v>
      </c>
      <c r="F39" s="14">
        <v>4400</v>
      </c>
      <c r="G39" s="262"/>
      <c r="H39" s="232">
        <v>2050</v>
      </c>
      <c r="I39" s="113">
        <v>2350</v>
      </c>
      <c r="J39" s="211" t="s">
        <v>581</v>
      </c>
      <c r="K39" s="212" t="s">
        <v>581</v>
      </c>
    </row>
    <row r="40" spans="1:11" ht="21" customHeight="1">
      <c r="A40" s="31"/>
      <c r="B40" s="109"/>
      <c r="C40" s="245"/>
      <c r="D40" s="73"/>
      <c r="E40" s="47"/>
      <c r="F40" s="14"/>
      <c r="G40" s="262"/>
      <c r="H40" s="232"/>
      <c r="I40" s="113"/>
      <c r="J40" s="213"/>
      <c r="K40" s="214"/>
    </row>
    <row r="41" spans="1:11" ht="21" customHeight="1">
      <c r="A41" s="31"/>
      <c r="B41" s="109"/>
      <c r="C41" s="245"/>
      <c r="D41" s="82"/>
      <c r="E41" s="13"/>
      <c r="F41" s="14"/>
      <c r="G41" s="262"/>
      <c r="H41" s="232"/>
      <c r="I41" s="113"/>
      <c r="J41" s="213"/>
      <c r="K41" s="214"/>
    </row>
    <row r="42" spans="1:11" ht="21" customHeight="1">
      <c r="A42" s="31"/>
      <c r="B42" s="109"/>
      <c r="C42" s="245"/>
      <c r="D42" s="82"/>
      <c r="E42" s="13"/>
      <c r="F42" s="14"/>
      <c r="G42" s="262"/>
      <c r="H42" s="232"/>
      <c r="I42" s="113"/>
      <c r="J42" s="213"/>
      <c r="K42" s="214"/>
    </row>
    <row r="43" spans="1:11" ht="21" customHeight="1">
      <c r="A43" s="31"/>
      <c r="B43" s="109"/>
      <c r="C43" s="245"/>
      <c r="D43" s="82"/>
      <c r="E43" s="13"/>
      <c r="F43" s="14"/>
      <c r="G43" s="262"/>
      <c r="H43" s="232"/>
      <c r="I43" s="113"/>
      <c r="J43" s="213"/>
      <c r="K43" s="214"/>
    </row>
    <row r="44" spans="1:11" ht="21" customHeight="1">
      <c r="A44" s="31"/>
      <c r="B44" s="109"/>
      <c r="C44" s="245"/>
      <c r="D44" s="82"/>
      <c r="E44" s="13"/>
      <c r="F44" s="14"/>
      <c r="G44" s="262"/>
      <c r="H44" s="232"/>
      <c r="I44" s="113"/>
      <c r="J44" s="213"/>
      <c r="K44" s="214"/>
    </row>
    <row r="45" spans="1:11" ht="21" customHeight="1">
      <c r="A45" s="31"/>
      <c r="B45" s="109"/>
      <c r="C45" s="245"/>
      <c r="D45" s="82"/>
      <c r="E45" s="13"/>
      <c r="F45" s="14"/>
      <c r="G45" s="262"/>
      <c r="H45" s="232"/>
      <c r="I45" s="113"/>
      <c r="J45" s="213"/>
      <c r="K45" s="214"/>
    </row>
    <row r="46" spans="1:11" ht="21" customHeight="1">
      <c r="A46" s="181"/>
      <c r="B46" s="182"/>
      <c r="C46" s="247"/>
      <c r="D46" s="83"/>
      <c r="E46" s="16"/>
      <c r="F46" s="17"/>
      <c r="G46" s="254"/>
      <c r="H46" s="233"/>
      <c r="I46" s="114"/>
      <c r="J46" s="213"/>
      <c r="K46" s="214"/>
    </row>
    <row r="47" spans="1:11" ht="21" customHeight="1">
      <c r="A47" s="181"/>
      <c r="B47" s="182"/>
      <c r="C47" s="247"/>
      <c r="D47" s="83"/>
      <c r="E47" s="16"/>
      <c r="F47" s="17"/>
      <c r="G47" s="254"/>
      <c r="H47" s="234"/>
      <c r="I47" s="114"/>
      <c r="J47" s="215"/>
      <c r="K47" s="216"/>
    </row>
    <row r="48" spans="1:11" s="62" customFormat="1" ht="21" customHeight="1">
      <c r="A48" s="20"/>
      <c r="B48" s="42"/>
      <c r="C48" s="249"/>
      <c r="D48" s="81"/>
      <c r="E48" s="28" t="str">
        <f>CONCATENATE(FIXED(COUNTA(E33:E43),0,0),"　店")</f>
        <v>7　店</v>
      </c>
      <c r="F48" s="21">
        <f>SUM(F33:F47)</f>
        <v>34350</v>
      </c>
      <c r="G48" s="63">
        <f>SUM(G33:G47)</f>
        <v>0</v>
      </c>
      <c r="H48" s="237">
        <f>SUM(H33:H47)</f>
        <v>17250</v>
      </c>
      <c r="I48" s="22">
        <f>SUM(I33:I47)</f>
        <v>17100</v>
      </c>
      <c r="J48" s="205"/>
      <c r="K48" s="206"/>
    </row>
    <row r="49" spans="1:11" s="62" customFormat="1" ht="21" customHeight="1">
      <c r="A49" s="173" t="s">
        <v>616</v>
      </c>
      <c r="B49" s="1"/>
      <c r="C49" s="1"/>
      <c r="D49" s="71"/>
      <c r="E49" s="2"/>
      <c r="F49" s="2"/>
      <c r="G49" s="2"/>
      <c r="H49" s="4"/>
      <c r="I49" s="4"/>
      <c r="K49" s="4" t="s">
        <v>59</v>
      </c>
    </row>
    <row r="50" ht="19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spans="1:7" s="7" customFormat="1" ht="13.5" customHeight="1">
      <c r="A59" s="26"/>
      <c r="B59" s="26"/>
      <c r="C59" s="26"/>
      <c r="D59" s="105"/>
      <c r="E59" s="24"/>
      <c r="F59" s="25"/>
      <c r="G59" s="25"/>
    </row>
  </sheetData>
  <sheetProtection password="CC47" sheet="1" objects="1" scenarios="1" formatCells="0"/>
  <mergeCells count="8">
    <mergeCell ref="F1:G1"/>
    <mergeCell ref="A4:C4"/>
    <mergeCell ref="E3:F3"/>
    <mergeCell ref="G3:H3"/>
    <mergeCell ref="A1:C1"/>
    <mergeCell ref="A2:C2"/>
    <mergeCell ref="D4:E4"/>
    <mergeCell ref="F2:G2"/>
  </mergeCells>
  <dataValidations count="8">
    <dataValidation type="whole" operator="lessThanOrEqual" allowBlank="1" showInputMessage="1" showErrorMessage="1" sqref="H5:I48">
      <formula1>F5</formula1>
    </dataValidation>
    <dataValidation type="whole" operator="lessThanOrEqual" showInputMessage="1" showErrorMessage="1" sqref="HI4:IV4">
      <formula1>HG4</formula1>
    </dataValidation>
    <dataValidation operator="lessThanOrEqual" allowBlank="1" showInputMessage="1" showErrorMessage="1" sqref="H49:I49 D39:D40 H3:I3 D33:F38"/>
    <dataValidation type="whole" operator="lessThanOrEqual" showInputMessage="1" showErrorMessage="1" sqref="GT4:HH4">
      <formula1>GP4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6 G19:G30 G33:G46">
      <formula1>F5</formula1>
    </dataValidation>
    <dataValidation operator="lessThanOrEqual" showInputMessage="1" showErrorMessage="1" sqref="L1:IV2"/>
    <dataValidation type="whole" operator="lessThanOrEqual" showInputMessage="1" showErrorMessage="1" sqref="L4:GS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F28" sqref="F28:I37"/>
    </sheetView>
  </sheetViews>
  <sheetFormatPr defaultColWidth="9.00390625" defaultRowHeight="13.5"/>
  <cols>
    <col min="1" max="1" width="10.125" style="7" customWidth="1"/>
    <col min="2" max="2" width="1.625" style="7" customWidth="1"/>
    <col min="3" max="3" width="10.125" style="7" customWidth="1"/>
    <col min="4" max="4" width="8.625" style="76" hidden="1" customWidth="1"/>
    <col min="5" max="5" width="20.625" style="9" customWidth="1"/>
    <col min="6" max="7" width="18.625" style="25" customWidth="1"/>
    <col min="8" max="9" width="12.625" style="7" customWidth="1"/>
    <col min="10" max="11" width="7.625" style="6" customWidth="1"/>
    <col min="12" max="16384" width="9.00390625" style="6" customWidth="1"/>
  </cols>
  <sheetData>
    <row r="1" spans="1:9" s="3" customFormat="1" ht="39.75" customHeight="1">
      <c r="A1" s="366" t="s">
        <v>0</v>
      </c>
      <c r="B1" s="367"/>
      <c r="C1" s="368"/>
      <c r="D1" s="199"/>
      <c r="E1" s="199" t="s">
        <v>61</v>
      </c>
      <c r="F1" s="389"/>
      <c r="G1" s="390"/>
      <c r="H1" s="200" t="s">
        <v>314</v>
      </c>
      <c r="I1" s="171"/>
    </row>
    <row r="2" spans="1:9" s="3" customFormat="1" ht="39.75" customHeight="1">
      <c r="A2" s="369"/>
      <c r="B2" s="370"/>
      <c r="C2" s="371"/>
      <c r="D2" s="199"/>
      <c r="E2" s="199" t="s">
        <v>62</v>
      </c>
      <c r="F2" s="389"/>
      <c r="G2" s="390"/>
      <c r="H2" s="200" t="s">
        <v>2</v>
      </c>
      <c r="I2" s="243">
        <f>SUM(A6,A29)</f>
        <v>0</v>
      </c>
    </row>
    <row r="3" spans="1:9" s="10" customFormat="1" ht="24" customHeight="1">
      <c r="A3" s="7"/>
      <c r="B3" s="7"/>
      <c r="C3" s="7"/>
      <c r="D3" s="76"/>
      <c r="E3" s="391"/>
      <c r="F3" s="391"/>
      <c r="G3" s="374"/>
      <c r="H3" s="375"/>
      <c r="I3" s="220"/>
    </row>
    <row r="4" spans="1:11" s="5" customFormat="1" ht="21" customHeight="1">
      <c r="A4" s="364" t="s">
        <v>65</v>
      </c>
      <c r="B4" s="336"/>
      <c r="C4" s="365"/>
      <c r="D4" s="372" t="s">
        <v>60</v>
      </c>
      <c r="E4" s="373"/>
      <c r="F4" s="242" t="s">
        <v>63</v>
      </c>
      <c r="G4" s="221" t="s">
        <v>543</v>
      </c>
      <c r="H4" s="222" t="s">
        <v>64</v>
      </c>
      <c r="I4" s="221" t="s">
        <v>588</v>
      </c>
      <c r="J4" s="203" t="s">
        <v>579</v>
      </c>
      <c r="K4" s="204" t="s">
        <v>580</v>
      </c>
    </row>
    <row r="5" spans="1:11" ht="21" customHeight="1">
      <c r="A5" s="162" t="s">
        <v>23</v>
      </c>
      <c r="B5" s="176"/>
      <c r="C5" s="296"/>
      <c r="D5" s="79" t="s">
        <v>254</v>
      </c>
      <c r="E5" s="46" t="s">
        <v>367</v>
      </c>
      <c r="F5" s="38">
        <v>3650</v>
      </c>
      <c r="G5" s="250"/>
      <c r="H5" s="231">
        <v>1250</v>
      </c>
      <c r="I5" s="164">
        <v>2400</v>
      </c>
      <c r="J5" s="209" t="s">
        <v>581</v>
      </c>
      <c r="K5" s="210" t="s">
        <v>581</v>
      </c>
    </row>
    <row r="6" spans="1:11" ht="21" customHeight="1">
      <c r="A6" s="51">
        <f>SUM(G26)</f>
        <v>0</v>
      </c>
      <c r="B6" s="52" t="s">
        <v>53</v>
      </c>
      <c r="C6" s="255">
        <f>SUM(F26)</f>
        <v>42650</v>
      </c>
      <c r="D6" s="73" t="s">
        <v>255</v>
      </c>
      <c r="E6" s="47" t="s">
        <v>368</v>
      </c>
      <c r="F6" s="35">
        <v>3800</v>
      </c>
      <c r="G6" s="251"/>
      <c r="H6" s="232">
        <v>1750</v>
      </c>
      <c r="I6" s="113">
        <v>2050</v>
      </c>
      <c r="J6" s="211" t="s">
        <v>581</v>
      </c>
      <c r="K6" s="212" t="s">
        <v>581</v>
      </c>
    </row>
    <row r="7" spans="1:11" ht="21" customHeight="1">
      <c r="A7" s="51"/>
      <c r="B7" s="52"/>
      <c r="C7" s="255"/>
      <c r="D7" s="73" t="s">
        <v>256</v>
      </c>
      <c r="E7" s="47" t="s">
        <v>401</v>
      </c>
      <c r="F7" s="35">
        <v>5000</v>
      </c>
      <c r="G7" s="251"/>
      <c r="H7" s="232">
        <v>2550</v>
      </c>
      <c r="I7" s="113">
        <v>2450</v>
      </c>
      <c r="J7" s="211" t="s">
        <v>581</v>
      </c>
      <c r="K7" s="212" t="s">
        <v>581</v>
      </c>
    </row>
    <row r="8" spans="1:11" ht="21" customHeight="1">
      <c r="A8" s="51"/>
      <c r="B8" s="52"/>
      <c r="C8" s="255"/>
      <c r="D8" s="73" t="s">
        <v>257</v>
      </c>
      <c r="E8" s="47" t="s">
        <v>402</v>
      </c>
      <c r="F8" s="35">
        <v>2650</v>
      </c>
      <c r="G8" s="251"/>
      <c r="H8" s="232">
        <v>1500</v>
      </c>
      <c r="I8" s="113">
        <v>1150</v>
      </c>
      <c r="J8" s="211" t="s">
        <v>581</v>
      </c>
      <c r="K8" s="212" t="s">
        <v>581</v>
      </c>
    </row>
    <row r="9" spans="1:11" ht="21" customHeight="1">
      <c r="A9" s="31"/>
      <c r="B9" s="109"/>
      <c r="C9" s="245"/>
      <c r="D9" s="73" t="s">
        <v>258</v>
      </c>
      <c r="E9" s="47" t="s">
        <v>403</v>
      </c>
      <c r="F9" s="35">
        <v>2950</v>
      </c>
      <c r="G9" s="251"/>
      <c r="H9" s="232">
        <v>1200</v>
      </c>
      <c r="I9" s="113">
        <v>1750</v>
      </c>
      <c r="J9" s="211" t="s">
        <v>581</v>
      </c>
      <c r="K9" s="212" t="s">
        <v>581</v>
      </c>
    </row>
    <row r="10" spans="1:11" ht="21" customHeight="1">
      <c r="A10" s="31"/>
      <c r="B10" s="109"/>
      <c r="C10" s="245"/>
      <c r="D10" s="73" t="s">
        <v>259</v>
      </c>
      <c r="E10" s="47" t="s">
        <v>551</v>
      </c>
      <c r="F10" s="35">
        <v>4350</v>
      </c>
      <c r="G10" s="251"/>
      <c r="H10" s="232">
        <v>1850</v>
      </c>
      <c r="I10" s="113">
        <v>2500</v>
      </c>
      <c r="J10" s="211" t="s">
        <v>581</v>
      </c>
      <c r="K10" s="212" t="s">
        <v>581</v>
      </c>
    </row>
    <row r="11" spans="1:11" ht="21" customHeight="1">
      <c r="A11" s="31"/>
      <c r="B11" s="109"/>
      <c r="C11" s="245"/>
      <c r="D11" s="73" t="s">
        <v>260</v>
      </c>
      <c r="E11" s="47" t="s">
        <v>594</v>
      </c>
      <c r="F11" s="35">
        <v>6100</v>
      </c>
      <c r="G11" s="251"/>
      <c r="H11" s="232">
        <v>2650</v>
      </c>
      <c r="I11" s="113">
        <v>3450</v>
      </c>
      <c r="J11" s="211" t="s">
        <v>581</v>
      </c>
      <c r="K11" s="212" t="s">
        <v>581</v>
      </c>
    </row>
    <row r="12" spans="1:11" ht="21" customHeight="1">
      <c r="A12" s="31"/>
      <c r="B12" s="109"/>
      <c r="C12" s="245"/>
      <c r="D12" s="73" t="s">
        <v>261</v>
      </c>
      <c r="E12" s="47" t="s">
        <v>593</v>
      </c>
      <c r="F12" s="35">
        <v>3300</v>
      </c>
      <c r="G12" s="251"/>
      <c r="H12" s="232">
        <v>1450</v>
      </c>
      <c r="I12" s="113">
        <v>1850</v>
      </c>
      <c r="J12" s="211" t="s">
        <v>581</v>
      </c>
      <c r="K12" s="212" t="s">
        <v>581</v>
      </c>
    </row>
    <row r="13" spans="1:11" ht="21" customHeight="1">
      <c r="A13" s="31"/>
      <c r="B13" s="109"/>
      <c r="C13" s="245"/>
      <c r="D13" s="73" t="s">
        <v>262</v>
      </c>
      <c r="E13" s="47" t="s">
        <v>560</v>
      </c>
      <c r="F13" s="35">
        <v>2550</v>
      </c>
      <c r="G13" s="251"/>
      <c r="H13" s="232">
        <v>1200</v>
      </c>
      <c r="I13" s="113">
        <v>1350</v>
      </c>
      <c r="J13" s="211" t="s">
        <v>581</v>
      </c>
      <c r="K13" s="212" t="s">
        <v>581</v>
      </c>
    </row>
    <row r="14" spans="1:11" ht="21" customHeight="1">
      <c r="A14" s="51"/>
      <c r="B14" s="52"/>
      <c r="C14" s="255"/>
      <c r="D14" s="73" t="s">
        <v>263</v>
      </c>
      <c r="E14" s="47" t="s">
        <v>552</v>
      </c>
      <c r="F14" s="35">
        <v>8300</v>
      </c>
      <c r="G14" s="251"/>
      <c r="H14" s="232">
        <v>4700</v>
      </c>
      <c r="I14" s="113">
        <v>3600</v>
      </c>
      <c r="J14" s="211" t="s">
        <v>581</v>
      </c>
      <c r="K14" s="212" t="s">
        <v>581</v>
      </c>
    </row>
    <row r="15" spans="1:11" ht="21" customHeight="1">
      <c r="A15" s="31"/>
      <c r="B15" s="109"/>
      <c r="C15" s="245"/>
      <c r="D15" s="73"/>
      <c r="E15" s="47"/>
      <c r="F15" s="32"/>
      <c r="G15" s="251"/>
      <c r="H15" s="232"/>
      <c r="I15" s="113"/>
      <c r="J15" s="213"/>
      <c r="K15" s="214"/>
    </row>
    <row r="16" spans="1:11" ht="21" customHeight="1">
      <c r="A16" s="31"/>
      <c r="B16" s="109"/>
      <c r="C16" s="245"/>
      <c r="D16" s="73"/>
      <c r="E16" s="47"/>
      <c r="F16" s="32"/>
      <c r="G16" s="251"/>
      <c r="H16" s="232"/>
      <c r="I16" s="113"/>
      <c r="J16" s="213"/>
      <c r="K16" s="214"/>
    </row>
    <row r="17" spans="1:11" ht="21" customHeight="1">
      <c r="A17" s="31"/>
      <c r="B17" s="109"/>
      <c r="C17" s="245"/>
      <c r="D17" s="73"/>
      <c r="E17" s="47"/>
      <c r="F17" s="32"/>
      <c r="G17" s="251"/>
      <c r="H17" s="232"/>
      <c r="I17" s="113"/>
      <c r="J17" s="213"/>
      <c r="K17" s="214"/>
    </row>
    <row r="18" spans="1:11" ht="21" customHeight="1">
      <c r="A18" s="31"/>
      <c r="B18" s="109"/>
      <c r="C18" s="245"/>
      <c r="D18" s="73"/>
      <c r="E18" s="47"/>
      <c r="F18" s="32"/>
      <c r="G18" s="251"/>
      <c r="H18" s="232"/>
      <c r="I18" s="113"/>
      <c r="J18" s="213"/>
      <c r="K18" s="214"/>
    </row>
    <row r="19" spans="1:11" ht="21" customHeight="1">
      <c r="A19" s="31"/>
      <c r="B19" s="109"/>
      <c r="C19" s="245"/>
      <c r="D19" s="73"/>
      <c r="E19" s="47"/>
      <c r="F19" s="32"/>
      <c r="G19" s="251"/>
      <c r="H19" s="232"/>
      <c r="I19" s="113"/>
      <c r="J19" s="213"/>
      <c r="K19" s="214"/>
    </row>
    <row r="20" spans="1:11" ht="21" customHeight="1">
      <c r="A20" s="31"/>
      <c r="B20" s="109"/>
      <c r="C20" s="245"/>
      <c r="D20" s="73"/>
      <c r="E20" s="47"/>
      <c r="F20" s="32"/>
      <c r="G20" s="251"/>
      <c r="H20" s="232"/>
      <c r="I20" s="113"/>
      <c r="J20" s="213"/>
      <c r="K20" s="214"/>
    </row>
    <row r="21" spans="1:11" ht="21" customHeight="1">
      <c r="A21" s="31"/>
      <c r="B21" s="109"/>
      <c r="C21" s="245"/>
      <c r="D21" s="73"/>
      <c r="E21" s="47"/>
      <c r="F21" s="32"/>
      <c r="G21" s="251"/>
      <c r="H21" s="232"/>
      <c r="I21" s="113"/>
      <c r="J21" s="213"/>
      <c r="K21" s="214"/>
    </row>
    <row r="22" spans="1:11" ht="21" customHeight="1">
      <c r="A22" s="31"/>
      <c r="B22" s="109"/>
      <c r="C22" s="245"/>
      <c r="D22" s="73"/>
      <c r="E22" s="47"/>
      <c r="F22" s="32"/>
      <c r="G22" s="251"/>
      <c r="H22" s="232"/>
      <c r="I22" s="113"/>
      <c r="J22" s="213"/>
      <c r="K22" s="214"/>
    </row>
    <row r="23" spans="1:11" ht="21" customHeight="1">
      <c r="A23" s="31"/>
      <c r="B23" s="109"/>
      <c r="C23" s="245"/>
      <c r="D23" s="73"/>
      <c r="E23" s="47"/>
      <c r="F23" s="32"/>
      <c r="G23" s="251"/>
      <c r="H23" s="232"/>
      <c r="I23" s="113"/>
      <c r="J23" s="213"/>
      <c r="K23" s="214"/>
    </row>
    <row r="24" spans="1:11" ht="21" customHeight="1">
      <c r="A24" s="31"/>
      <c r="B24" s="109"/>
      <c r="C24" s="245"/>
      <c r="D24" s="78"/>
      <c r="E24" s="47"/>
      <c r="F24" s="65"/>
      <c r="G24" s="297"/>
      <c r="H24" s="232"/>
      <c r="I24" s="113"/>
      <c r="J24" s="213"/>
      <c r="K24" s="214"/>
    </row>
    <row r="25" spans="1:11" ht="21" customHeight="1">
      <c r="A25" s="31"/>
      <c r="B25" s="109"/>
      <c r="C25" s="245"/>
      <c r="D25" s="78"/>
      <c r="E25" s="47"/>
      <c r="F25" s="14"/>
      <c r="G25" s="262"/>
      <c r="H25" s="232"/>
      <c r="I25" s="114"/>
      <c r="J25" s="215"/>
      <c r="K25" s="216"/>
    </row>
    <row r="26" spans="1:11" s="62" customFormat="1" ht="21" customHeight="1">
      <c r="A26" s="183"/>
      <c r="B26" s="184"/>
      <c r="C26" s="257"/>
      <c r="D26" s="75"/>
      <c r="E26" s="94" t="str">
        <f>CONCATENATE(FIXED(COUNTA(E5:E25),0,0),"　店")</f>
        <v>10　店</v>
      </c>
      <c r="F26" s="21">
        <f>SUM(F5:F25)</f>
        <v>42650</v>
      </c>
      <c r="G26" s="63">
        <f>SUM(G5:G25)</f>
        <v>0</v>
      </c>
      <c r="H26" s="235">
        <f>SUM(H5:H25)</f>
        <v>20100</v>
      </c>
      <c r="I26" s="63">
        <f>SUM(I5:I25)</f>
        <v>22550</v>
      </c>
      <c r="J26" s="205"/>
      <c r="K26" s="206"/>
    </row>
    <row r="27" spans="1:11" s="62" customFormat="1" ht="21" customHeight="1">
      <c r="A27" s="181"/>
      <c r="B27" s="182"/>
      <c r="C27" s="247"/>
      <c r="D27" s="74"/>
      <c r="E27" s="48"/>
      <c r="F27" s="17"/>
      <c r="G27" s="264"/>
      <c r="H27" s="233"/>
      <c r="I27" s="118"/>
      <c r="J27" s="205"/>
      <c r="K27" s="206"/>
    </row>
    <row r="28" spans="1:11" ht="21" customHeight="1">
      <c r="A28" s="162" t="s">
        <v>24</v>
      </c>
      <c r="B28" s="163"/>
      <c r="C28" s="244"/>
      <c r="D28" s="72" t="s">
        <v>264</v>
      </c>
      <c r="E28" s="46" t="s">
        <v>557</v>
      </c>
      <c r="F28" s="38">
        <v>3950</v>
      </c>
      <c r="G28" s="298"/>
      <c r="H28" s="231">
        <v>1900</v>
      </c>
      <c r="I28" s="112">
        <v>2050</v>
      </c>
      <c r="J28" s="209" t="s">
        <v>581</v>
      </c>
      <c r="K28" s="210" t="s">
        <v>581</v>
      </c>
    </row>
    <row r="29" spans="1:11" ht="21" customHeight="1">
      <c r="A29" s="51">
        <f>SUM(G48)</f>
        <v>0</v>
      </c>
      <c r="B29" s="52" t="s">
        <v>53</v>
      </c>
      <c r="C29" s="255">
        <f>SUM(F48)</f>
        <v>35150</v>
      </c>
      <c r="D29" s="73" t="s">
        <v>265</v>
      </c>
      <c r="E29" s="47" t="s">
        <v>558</v>
      </c>
      <c r="F29" s="35">
        <v>9300</v>
      </c>
      <c r="G29" s="299"/>
      <c r="H29" s="232">
        <v>5050</v>
      </c>
      <c r="I29" s="113">
        <v>4250</v>
      </c>
      <c r="J29" s="211" t="s">
        <v>581</v>
      </c>
      <c r="K29" s="212" t="s">
        <v>581</v>
      </c>
    </row>
    <row r="30" spans="1:11" ht="21" customHeight="1">
      <c r="A30" s="31"/>
      <c r="B30" s="109"/>
      <c r="C30" s="245"/>
      <c r="D30" s="73" t="s">
        <v>266</v>
      </c>
      <c r="E30" s="47" t="s">
        <v>559</v>
      </c>
      <c r="F30" s="35">
        <v>3750</v>
      </c>
      <c r="G30" s="299"/>
      <c r="H30" s="232">
        <v>1950</v>
      </c>
      <c r="I30" s="113">
        <v>1800</v>
      </c>
      <c r="J30" s="211" t="s">
        <v>581</v>
      </c>
      <c r="K30" s="212" t="s">
        <v>581</v>
      </c>
    </row>
    <row r="31" spans="1:11" ht="21" customHeight="1">
      <c r="A31" s="31"/>
      <c r="B31" s="109"/>
      <c r="C31" s="245"/>
      <c r="D31" s="73" t="s">
        <v>267</v>
      </c>
      <c r="E31" s="47" t="s">
        <v>404</v>
      </c>
      <c r="F31" s="35">
        <v>2650</v>
      </c>
      <c r="G31" s="299"/>
      <c r="H31" s="232">
        <v>1450</v>
      </c>
      <c r="I31" s="113">
        <v>1200</v>
      </c>
      <c r="J31" s="211" t="s">
        <v>581</v>
      </c>
      <c r="K31" s="212" t="s">
        <v>581</v>
      </c>
    </row>
    <row r="32" spans="1:11" ht="21" customHeight="1">
      <c r="A32" s="31"/>
      <c r="B32" s="109"/>
      <c r="C32" s="245"/>
      <c r="D32" s="73" t="s">
        <v>268</v>
      </c>
      <c r="E32" s="47" t="s">
        <v>405</v>
      </c>
      <c r="F32" s="35">
        <v>4100</v>
      </c>
      <c r="G32" s="299"/>
      <c r="H32" s="232">
        <v>2200</v>
      </c>
      <c r="I32" s="113">
        <v>1900</v>
      </c>
      <c r="J32" s="211" t="s">
        <v>581</v>
      </c>
      <c r="K32" s="212" t="s">
        <v>581</v>
      </c>
    </row>
    <row r="33" spans="1:11" ht="21" customHeight="1">
      <c r="A33" s="31"/>
      <c r="B33" s="109"/>
      <c r="C33" s="245"/>
      <c r="D33" s="73" t="s">
        <v>269</v>
      </c>
      <c r="E33" s="47" t="s">
        <v>406</v>
      </c>
      <c r="F33" s="35">
        <v>3000</v>
      </c>
      <c r="G33" s="299"/>
      <c r="H33" s="232">
        <v>1600</v>
      </c>
      <c r="I33" s="113">
        <v>1400</v>
      </c>
      <c r="J33" s="211" t="s">
        <v>581</v>
      </c>
      <c r="K33" s="212" t="s">
        <v>581</v>
      </c>
    </row>
    <row r="34" spans="1:11" ht="21" customHeight="1">
      <c r="A34" s="31"/>
      <c r="B34" s="109"/>
      <c r="C34" s="245"/>
      <c r="D34" s="73" t="s">
        <v>270</v>
      </c>
      <c r="E34" s="47" t="s">
        <v>407</v>
      </c>
      <c r="F34" s="35">
        <v>2550</v>
      </c>
      <c r="G34" s="299"/>
      <c r="H34" s="232">
        <v>1500</v>
      </c>
      <c r="I34" s="113">
        <v>1050</v>
      </c>
      <c r="J34" s="211" t="s">
        <v>581</v>
      </c>
      <c r="K34" s="212" t="s">
        <v>581</v>
      </c>
    </row>
    <row r="35" spans="1:11" ht="21" customHeight="1">
      <c r="A35" s="31"/>
      <c r="B35" s="109"/>
      <c r="C35" s="245"/>
      <c r="D35" s="73" t="s">
        <v>271</v>
      </c>
      <c r="E35" s="47" t="s">
        <v>408</v>
      </c>
      <c r="F35" s="35">
        <v>3000</v>
      </c>
      <c r="G35" s="299"/>
      <c r="H35" s="232">
        <v>1450</v>
      </c>
      <c r="I35" s="113">
        <v>1550</v>
      </c>
      <c r="J35" s="211" t="s">
        <v>581</v>
      </c>
      <c r="K35" s="212" t="s">
        <v>581</v>
      </c>
    </row>
    <row r="36" spans="1:11" ht="21" customHeight="1">
      <c r="A36" s="31"/>
      <c r="B36" s="109"/>
      <c r="C36" s="245"/>
      <c r="D36" s="73" t="s">
        <v>272</v>
      </c>
      <c r="E36" s="47" t="s">
        <v>409</v>
      </c>
      <c r="F36" s="35">
        <v>2850</v>
      </c>
      <c r="G36" s="299"/>
      <c r="H36" s="232">
        <v>1750</v>
      </c>
      <c r="I36" s="113">
        <v>1100</v>
      </c>
      <c r="J36" s="211" t="s">
        <v>581</v>
      </c>
      <c r="K36" s="212" t="s">
        <v>581</v>
      </c>
    </row>
    <row r="37" spans="1:11" ht="21" customHeight="1">
      <c r="A37" s="31"/>
      <c r="B37" s="109"/>
      <c r="C37" s="245"/>
      <c r="D37" s="73"/>
      <c r="E37" s="47"/>
      <c r="F37" s="35"/>
      <c r="G37" s="299"/>
      <c r="H37" s="232"/>
      <c r="I37" s="113"/>
      <c r="J37" s="213"/>
      <c r="K37" s="214"/>
    </row>
    <row r="38" spans="1:11" ht="21" customHeight="1">
      <c r="A38" s="31"/>
      <c r="B38" s="109"/>
      <c r="C38" s="245"/>
      <c r="D38" s="73"/>
      <c r="E38" s="47"/>
      <c r="F38" s="35"/>
      <c r="G38" s="299"/>
      <c r="H38" s="232"/>
      <c r="I38" s="113"/>
      <c r="J38" s="213"/>
      <c r="K38" s="214"/>
    </row>
    <row r="39" spans="1:11" ht="21" customHeight="1">
      <c r="A39" s="31"/>
      <c r="B39" s="109"/>
      <c r="C39" s="245"/>
      <c r="D39" s="73"/>
      <c r="E39" s="47"/>
      <c r="F39" s="35"/>
      <c r="G39" s="299"/>
      <c r="H39" s="232"/>
      <c r="I39" s="113"/>
      <c r="J39" s="213"/>
      <c r="K39" s="214"/>
    </row>
    <row r="40" spans="1:11" ht="21" customHeight="1">
      <c r="A40" s="31"/>
      <c r="B40" s="109"/>
      <c r="C40" s="245"/>
      <c r="D40" s="73"/>
      <c r="E40" s="47"/>
      <c r="F40" s="35"/>
      <c r="G40" s="299"/>
      <c r="H40" s="232"/>
      <c r="I40" s="113"/>
      <c r="J40" s="213"/>
      <c r="K40" s="214"/>
    </row>
    <row r="41" spans="1:11" ht="21" customHeight="1">
      <c r="A41" s="31"/>
      <c r="B41" s="109"/>
      <c r="C41" s="245"/>
      <c r="D41" s="73"/>
      <c r="E41" s="47"/>
      <c r="F41" s="35"/>
      <c r="G41" s="299"/>
      <c r="H41" s="232"/>
      <c r="I41" s="113"/>
      <c r="J41" s="213"/>
      <c r="K41" s="214"/>
    </row>
    <row r="42" spans="1:11" ht="21" customHeight="1">
      <c r="A42" s="31"/>
      <c r="B42" s="109"/>
      <c r="C42" s="245"/>
      <c r="D42" s="73"/>
      <c r="E42" s="47"/>
      <c r="F42" s="35"/>
      <c r="G42" s="299"/>
      <c r="H42" s="232"/>
      <c r="I42" s="113"/>
      <c r="J42" s="213"/>
      <c r="K42" s="214"/>
    </row>
    <row r="43" spans="1:11" ht="21" customHeight="1">
      <c r="A43" s="31"/>
      <c r="B43" s="109"/>
      <c r="C43" s="245"/>
      <c r="D43" s="73"/>
      <c r="E43" s="47"/>
      <c r="F43" s="35"/>
      <c r="G43" s="299"/>
      <c r="H43" s="232"/>
      <c r="I43" s="113"/>
      <c r="J43" s="213"/>
      <c r="K43" s="214"/>
    </row>
    <row r="44" spans="1:11" ht="21" customHeight="1">
      <c r="A44" s="31"/>
      <c r="B44" s="109"/>
      <c r="C44" s="245"/>
      <c r="D44" s="73"/>
      <c r="E44" s="47"/>
      <c r="F44" s="35"/>
      <c r="G44" s="299"/>
      <c r="H44" s="232"/>
      <c r="I44" s="113"/>
      <c r="J44" s="213"/>
      <c r="K44" s="214"/>
    </row>
    <row r="45" spans="1:11" ht="21" customHeight="1">
      <c r="A45" s="31"/>
      <c r="B45" s="109"/>
      <c r="C45" s="245"/>
      <c r="D45" s="73"/>
      <c r="E45" s="47"/>
      <c r="F45" s="35"/>
      <c r="G45" s="299"/>
      <c r="H45" s="232"/>
      <c r="I45" s="113"/>
      <c r="J45" s="213"/>
      <c r="K45" s="214"/>
    </row>
    <row r="46" spans="1:11" ht="21" customHeight="1">
      <c r="A46" s="31"/>
      <c r="B46" s="109"/>
      <c r="C46" s="245"/>
      <c r="D46" s="78"/>
      <c r="E46" s="47"/>
      <c r="F46" s="29"/>
      <c r="G46" s="300"/>
      <c r="H46" s="232"/>
      <c r="I46" s="113"/>
      <c r="J46" s="213"/>
      <c r="K46" s="214"/>
    </row>
    <row r="47" spans="1:11" ht="21" customHeight="1">
      <c r="A47" s="31"/>
      <c r="B47" s="109"/>
      <c r="C47" s="245"/>
      <c r="D47" s="78"/>
      <c r="E47" s="47"/>
      <c r="F47" s="14"/>
      <c r="G47" s="262"/>
      <c r="H47" s="232"/>
      <c r="I47" s="114"/>
      <c r="J47" s="215"/>
      <c r="K47" s="216"/>
    </row>
    <row r="48" spans="1:11" s="62" customFormat="1" ht="21" customHeight="1">
      <c r="A48" s="20"/>
      <c r="B48" s="42"/>
      <c r="C48" s="249"/>
      <c r="D48" s="75"/>
      <c r="E48" s="94" t="str">
        <f>CONCATENATE(FIXED(COUNTA(E28:E47),0,0),"　店")</f>
        <v>9　店</v>
      </c>
      <c r="F48" s="21">
        <f>SUM(F28:F47)</f>
        <v>35150</v>
      </c>
      <c r="G48" s="63">
        <f>SUM(G28:G47)</f>
        <v>0</v>
      </c>
      <c r="H48" s="235">
        <f>SUM(H28:H47)</f>
        <v>18850</v>
      </c>
      <c r="I48" s="63">
        <f>SUM(I28:I47)</f>
        <v>16300</v>
      </c>
      <c r="J48" s="205"/>
      <c r="K48" s="206"/>
    </row>
    <row r="49" spans="1:11" s="62" customFormat="1" ht="21" customHeight="1">
      <c r="A49" s="173" t="s">
        <v>616</v>
      </c>
      <c r="B49" s="1"/>
      <c r="C49" s="1"/>
      <c r="D49" s="71"/>
      <c r="E49" s="2"/>
      <c r="F49" s="2"/>
      <c r="G49" s="2"/>
      <c r="H49" s="4"/>
      <c r="I49" s="4"/>
      <c r="K49" s="4" t="s">
        <v>59</v>
      </c>
    </row>
    <row r="50" ht="19.5" customHeight="1"/>
    <row r="59" spans="1:4" ht="13.5">
      <c r="A59" s="26"/>
      <c r="B59" s="26"/>
      <c r="C59" s="26"/>
      <c r="D59" s="77"/>
    </row>
  </sheetData>
  <sheetProtection password="CC47" sheet="1" objects="1" scenarios="1" formatCells="0"/>
  <mergeCells count="8">
    <mergeCell ref="F1:G1"/>
    <mergeCell ref="A4:C4"/>
    <mergeCell ref="E3:F3"/>
    <mergeCell ref="G3:H3"/>
    <mergeCell ref="A1:C1"/>
    <mergeCell ref="A2:C2"/>
    <mergeCell ref="D4:E4"/>
    <mergeCell ref="F2:G2"/>
  </mergeCells>
  <dataValidations count="8">
    <dataValidation type="whole" operator="lessThanOrEqual" allowBlank="1" showInputMessage="1" showErrorMessage="1" sqref="H5:I48">
      <formula1>F5</formula1>
    </dataValidation>
    <dataValidation type="whole" operator="lessThanOrEqual" showInputMessage="1" showErrorMessage="1" sqref="HI4:IV4">
      <formula1>HG4</formula1>
    </dataValidation>
    <dataValidation operator="lessThanOrEqual" allowBlank="1" showInputMessage="1" showErrorMessage="1" sqref="H49:I49 G48 A50:I65536 A3:I3 G26:G27 A5:F48"/>
    <dataValidation operator="lessThanOrEqual" showInputMessage="1" showErrorMessage="1" sqref="L1:L2 M1:IV2"/>
    <dataValidation type="whole" operator="lessThanOrEqual" showInputMessage="1" showErrorMessage="1" sqref="GT4:HH4">
      <formula1>GP4</formula1>
    </dataValidation>
    <dataValidation type="whole" operator="lessThanOrEqual" showInputMessage="1" showErrorMessage="1" sqref="L4 M4:GS4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28:G47 G5:G25">
      <formula1>F28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R19" sqref="R19"/>
    </sheetView>
  </sheetViews>
  <sheetFormatPr defaultColWidth="9.00390625" defaultRowHeight="13.5"/>
  <cols>
    <col min="1" max="1" width="10.125" style="7" customWidth="1"/>
    <col min="2" max="2" width="1.625" style="7" customWidth="1"/>
    <col min="3" max="3" width="10.125" style="7" customWidth="1"/>
    <col min="4" max="4" width="8.625" style="76" hidden="1" customWidth="1"/>
    <col min="5" max="5" width="20.625" style="9" customWidth="1"/>
    <col min="6" max="7" width="18.625" style="25" customWidth="1"/>
    <col min="8" max="9" width="12.625" style="7" customWidth="1"/>
    <col min="10" max="11" width="7.625" style="6" customWidth="1"/>
    <col min="12" max="16384" width="9.00390625" style="6" customWidth="1"/>
  </cols>
  <sheetData>
    <row r="1" spans="1:9" s="3" customFormat="1" ht="39.75" customHeight="1">
      <c r="A1" s="366" t="s">
        <v>0</v>
      </c>
      <c r="B1" s="367"/>
      <c r="C1" s="368"/>
      <c r="D1" s="199"/>
      <c r="E1" s="199" t="s">
        <v>61</v>
      </c>
      <c r="F1" s="389"/>
      <c r="G1" s="390"/>
      <c r="H1" s="200" t="s">
        <v>314</v>
      </c>
      <c r="I1" s="171"/>
    </row>
    <row r="2" spans="1:9" s="3" customFormat="1" ht="39.75" customHeight="1">
      <c r="A2" s="369"/>
      <c r="B2" s="370"/>
      <c r="C2" s="371"/>
      <c r="D2" s="199"/>
      <c r="E2" s="199" t="s">
        <v>62</v>
      </c>
      <c r="F2" s="389"/>
      <c r="G2" s="390"/>
      <c r="H2" s="200" t="s">
        <v>2</v>
      </c>
      <c r="I2" s="243">
        <f>SUM(A6,A27)</f>
        <v>0</v>
      </c>
    </row>
    <row r="3" spans="1:9" s="10" customFormat="1" ht="24" customHeight="1">
      <c r="A3" s="7"/>
      <c r="B3" s="7"/>
      <c r="C3" s="7"/>
      <c r="D3" s="76"/>
      <c r="E3" s="391"/>
      <c r="F3" s="391"/>
      <c r="G3" s="374"/>
      <c r="H3" s="375"/>
      <c r="I3" s="220"/>
    </row>
    <row r="4" spans="1:11" s="5" customFormat="1" ht="21" customHeight="1">
      <c r="A4" s="364" t="s">
        <v>65</v>
      </c>
      <c r="B4" s="336"/>
      <c r="C4" s="365"/>
      <c r="D4" s="372" t="s">
        <v>60</v>
      </c>
      <c r="E4" s="373"/>
      <c r="F4" s="242" t="s">
        <v>63</v>
      </c>
      <c r="G4" s="221" t="s">
        <v>543</v>
      </c>
      <c r="H4" s="222" t="s">
        <v>64</v>
      </c>
      <c r="I4" s="221" t="s">
        <v>588</v>
      </c>
      <c r="J4" s="203" t="s">
        <v>579</v>
      </c>
      <c r="K4" s="204" t="s">
        <v>580</v>
      </c>
    </row>
    <row r="5" spans="1:11" ht="21" customHeight="1">
      <c r="A5" s="162" t="s">
        <v>25</v>
      </c>
      <c r="B5" s="163"/>
      <c r="C5" s="244"/>
      <c r="D5" s="72" t="s">
        <v>273</v>
      </c>
      <c r="E5" s="46" t="s">
        <v>395</v>
      </c>
      <c r="F5" s="38">
        <v>4050</v>
      </c>
      <c r="G5" s="250"/>
      <c r="H5" s="231">
        <v>2450</v>
      </c>
      <c r="I5" s="164">
        <v>1600</v>
      </c>
      <c r="J5" s="209" t="s">
        <v>581</v>
      </c>
      <c r="K5" s="210" t="s">
        <v>581</v>
      </c>
    </row>
    <row r="6" spans="1:11" ht="21" customHeight="1">
      <c r="A6" s="51">
        <f>SUM(G24)</f>
        <v>0</v>
      </c>
      <c r="B6" s="52" t="s">
        <v>53</v>
      </c>
      <c r="C6" s="255">
        <f>SUM(F24)</f>
        <v>46550</v>
      </c>
      <c r="D6" s="73" t="s">
        <v>274</v>
      </c>
      <c r="E6" s="47" t="s">
        <v>396</v>
      </c>
      <c r="F6" s="35">
        <v>2900</v>
      </c>
      <c r="G6" s="251"/>
      <c r="H6" s="232">
        <v>1600</v>
      </c>
      <c r="I6" s="113">
        <v>1300</v>
      </c>
      <c r="J6" s="211" t="s">
        <v>581</v>
      </c>
      <c r="K6" s="212" t="s">
        <v>581</v>
      </c>
    </row>
    <row r="7" spans="1:11" ht="21" customHeight="1">
      <c r="A7" s="31"/>
      <c r="B7" s="109"/>
      <c r="C7" s="245"/>
      <c r="D7" s="73" t="s">
        <v>275</v>
      </c>
      <c r="E7" s="47" t="s">
        <v>397</v>
      </c>
      <c r="F7" s="35">
        <v>5500</v>
      </c>
      <c r="G7" s="251"/>
      <c r="H7" s="232">
        <v>3100</v>
      </c>
      <c r="I7" s="113">
        <v>2400</v>
      </c>
      <c r="J7" s="211" t="s">
        <v>581</v>
      </c>
      <c r="K7" s="212" t="s">
        <v>581</v>
      </c>
    </row>
    <row r="8" spans="1:11" ht="21" customHeight="1">
      <c r="A8" s="31"/>
      <c r="B8" s="109"/>
      <c r="C8" s="245"/>
      <c r="D8" s="73" t="s">
        <v>276</v>
      </c>
      <c r="E8" s="47" t="s">
        <v>398</v>
      </c>
      <c r="F8" s="35">
        <v>4000</v>
      </c>
      <c r="G8" s="251"/>
      <c r="H8" s="232">
        <v>2100</v>
      </c>
      <c r="I8" s="113">
        <v>1900</v>
      </c>
      <c r="J8" s="211" t="s">
        <v>581</v>
      </c>
      <c r="K8" s="212" t="s">
        <v>581</v>
      </c>
    </row>
    <row r="9" spans="1:11" ht="21" customHeight="1">
      <c r="A9" s="31"/>
      <c r="B9" s="109"/>
      <c r="C9" s="245"/>
      <c r="D9" s="73" t="s">
        <v>277</v>
      </c>
      <c r="E9" s="47" t="s">
        <v>369</v>
      </c>
      <c r="F9" s="35">
        <v>3050</v>
      </c>
      <c r="G9" s="251"/>
      <c r="H9" s="232">
        <v>1600</v>
      </c>
      <c r="I9" s="113">
        <v>1450</v>
      </c>
      <c r="J9" s="211" t="s">
        <v>581</v>
      </c>
      <c r="K9" s="212" t="s">
        <v>581</v>
      </c>
    </row>
    <row r="10" spans="1:11" ht="21" customHeight="1">
      <c r="A10" s="31"/>
      <c r="B10" s="109"/>
      <c r="C10" s="245"/>
      <c r="D10" s="73" t="s">
        <v>278</v>
      </c>
      <c r="E10" s="47" t="s">
        <v>370</v>
      </c>
      <c r="F10" s="35">
        <v>2350</v>
      </c>
      <c r="G10" s="251"/>
      <c r="H10" s="232">
        <v>1250</v>
      </c>
      <c r="I10" s="113">
        <v>1100</v>
      </c>
      <c r="J10" s="211" t="s">
        <v>581</v>
      </c>
      <c r="K10" s="212" t="s">
        <v>581</v>
      </c>
    </row>
    <row r="11" spans="1:11" ht="21" customHeight="1">
      <c r="A11" s="31"/>
      <c r="B11" s="109"/>
      <c r="C11" s="245"/>
      <c r="D11" s="73" t="s">
        <v>279</v>
      </c>
      <c r="E11" s="47" t="s">
        <v>371</v>
      </c>
      <c r="F11" s="35">
        <v>2450</v>
      </c>
      <c r="G11" s="251"/>
      <c r="H11" s="232">
        <v>1450</v>
      </c>
      <c r="I11" s="113">
        <v>1000</v>
      </c>
      <c r="J11" s="211" t="s">
        <v>581</v>
      </c>
      <c r="K11" s="212" t="s">
        <v>581</v>
      </c>
    </row>
    <row r="12" spans="1:11" ht="21" customHeight="1">
      <c r="A12" s="31"/>
      <c r="B12" s="109"/>
      <c r="C12" s="245"/>
      <c r="D12" s="73" t="s">
        <v>280</v>
      </c>
      <c r="E12" s="47" t="s">
        <v>372</v>
      </c>
      <c r="F12" s="35">
        <v>2850</v>
      </c>
      <c r="G12" s="251"/>
      <c r="H12" s="232">
        <v>1550</v>
      </c>
      <c r="I12" s="113">
        <v>1300</v>
      </c>
      <c r="J12" s="211" t="s">
        <v>581</v>
      </c>
      <c r="K12" s="212" t="s">
        <v>581</v>
      </c>
    </row>
    <row r="13" spans="1:11" ht="21" customHeight="1">
      <c r="A13" s="31"/>
      <c r="B13" s="109"/>
      <c r="C13" s="245"/>
      <c r="D13" s="73" t="s">
        <v>281</v>
      </c>
      <c r="E13" s="47" t="s">
        <v>399</v>
      </c>
      <c r="F13" s="35">
        <v>2550</v>
      </c>
      <c r="G13" s="251"/>
      <c r="H13" s="232">
        <v>1450</v>
      </c>
      <c r="I13" s="113">
        <v>1100</v>
      </c>
      <c r="J13" s="211" t="s">
        <v>581</v>
      </c>
      <c r="K13" s="212" t="s">
        <v>581</v>
      </c>
    </row>
    <row r="14" spans="1:11" ht="21" customHeight="1">
      <c r="A14" s="31"/>
      <c r="B14" s="109"/>
      <c r="C14" s="245"/>
      <c r="D14" s="73" t="s">
        <v>282</v>
      </c>
      <c r="E14" s="47" t="s">
        <v>373</v>
      </c>
      <c r="F14" s="35">
        <v>3000</v>
      </c>
      <c r="G14" s="251"/>
      <c r="H14" s="232">
        <v>1950</v>
      </c>
      <c r="I14" s="113">
        <v>1050</v>
      </c>
      <c r="J14" s="211" t="s">
        <v>581</v>
      </c>
      <c r="K14" s="212" t="s">
        <v>581</v>
      </c>
    </row>
    <row r="15" spans="1:11" ht="21" customHeight="1">
      <c r="A15" s="31"/>
      <c r="B15" s="109"/>
      <c r="C15" s="245"/>
      <c r="D15" s="73" t="s">
        <v>283</v>
      </c>
      <c r="E15" s="47" t="s">
        <v>374</v>
      </c>
      <c r="F15" s="35">
        <v>2300</v>
      </c>
      <c r="G15" s="251"/>
      <c r="H15" s="232">
        <v>1300</v>
      </c>
      <c r="I15" s="113">
        <v>1000</v>
      </c>
      <c r="J15" s="211" t="s">
        <v>581</v>
      </c>
      <c r="K15" s="212" t="s">
        <v>581</v>
      </c>
    </row>
    <row r="16" spans="1:11" ht="21" customHeight="1">
      <c r="A16" s="31"/>
      <c r="B16" s="109"/>
      <c r="C16" s="245"/>
      <c r="D16" s="73" t="s">
        <v>284</v>
      </c>
      <c r="E16" s="47" t="s">
        <v>375</v>
      </c>
      <c r="F16" s="35">
        <v>4450</v>
      </c>
      <c r="G16" s="251"/>
      <c r="H16" s="232">
        <v>2350</v>
      </c>
      <c r="I16" s="113">
        <v>2100</v>
      </c>
      <c r="J16" s="211" t="s">
        <v>581</v>
      </c>
      <c r="K16" s="212" t="s">
        <v>581</v>
      </c>
    </row>
    <row r="17" spans="1:11" ht="21" customHeight="1">
      <c r="A17" s="31"/>
      <c r="B17" s="109"/>
      <c r="C17" s="245"/>
      <c r="D17" s="73" t="s">
        <v>285</v>
      </c>
      <c r="E17" s="47" t="s">
        <v>376</v>
      </c>
      <c r="F17" s="32">
        <v>7100</v>
      </c>
      <c r="G17" s="297"/>
      <c r="H17" s="232">
        <v>3450</v>
      </c>
      <c r="I17" s="113">
        <v>3650</v>
      </c>
      <c r="J17" s="211" t="s">
        <v>581</v>
      </c>
      <c r="K17" s="212" t="s">
        <v>581</v>
      </c>
    </row>
    <row r="18" spans="1:11" ht="21" customHeight="1">
      <c r="A18" s="31"/>
      <c r="B18" s="109"/>
      <c r="C18" s="245"/>
      <c r="D18" s="73"/>
      <c r="E18" s="47"/>
      <c r="F18" s="65"/>
      <c r="G18" s="297"/>
      <c r="H18" s="232"/>
      <c r="I18" s="113"/>
      <c r="J18" s="213"/>
      <c r="K18" s="214"/>
    </row>
    <row r="19" spans="1:11" ht="21" customHeight="1">
      <c r="A19" s="31"/>
      <c r="B19" s="109"/>
      <c r="C19" s="245"/>
      <c r="D19" s="73"/>
      <c r="E19" s="47"/>
      <c r="F19" s="65"/>
      <c r="G19" s="297"/>
      <c r="H19" s="232"/>
      <c r="I19" s="113"/>
      <c r="J19" s="213"/>
      <c r="K19" s="214"/>
    </row>
    <row r="20" spans="1:11" ht="21" customHeight="1">
      <c r="A20" s="31"/>
      <c r="B20" s="109"/>
      <c r="C20" s="245"/>
      <c r="D20" s="73"/>
      <c r="E20" s="47"/>
      <c r="F20" s="65"/>
      <c r="G20" s="297"/>
      <c r="H20" s="232"/>
      <c r="I20" s="113"/>
      <c r="J20" s="213"/>
      <c r="K20" s="214"/>
    </row>
    <row r="21" spans="1:11" ht="21" customHeight="1">
      <c r="A21" s="31"/>
      <c r="B21" s="109"/>
      <c r="C21" s="245"/>
      <c r="D21" s="73"/>
      <c r="E21" s="47"/>
      <c r="F21" s="65"/>
      <c r="G21" s="297"/>
      <c r="H21" s="232"/>
      <c r="I21" s="113"/>
      <c r="J21" s="213"/>
      <c r="K21" s="214"/>
    </row>
    <row r="22" spans="1:11" ht="21" customHeight="1">
      <c r="A22" s="31"/>
      <c r="B22" s="109"/>
      <c r="C22" s="245"/>
      <c r="D22" s="73"/>
      <c r="E22" s="47"/>
      <c r="F22" s="65"/>
      <c r="G22" s="297"/>
      <c r="H22" s="232"/>
      <c r="I22" s="113"/>
      <c r="J22" s="213"/>
      <c r="K22" s="214"/>
    </row>
    <row r="23" spans="1:11" ht="21" customHeight="1">
      <c r="A23" s="31"/>
      <c r="B23" s="109"/>
      <c r="C23" s="245"/>
      <c r="D23" s="73"/>
      <c r="E23" s="47"/>
      <c r="F23" s="65"/>
      <c r="G23" s="297"/>
      <c r="H23" s="232"/>
      <c r="I23" s="114"/>
      <c r="J23" s="215"/>
      <c r="K23" s="216"/>
    </row>
    <row r="24" spans="1:11" s="62" customFormat="1" ht="21" customHeight="1">
      <c r="A24" s="183"/>
      <c r="B24" s="184"/>
      <c r="C24" s="257"/>
      <c r="D24" s="75"/>
      <c r="E24" s="28" t="str">
        <f>CONCATENATE(FIXED(COUNTA(E5:E23),0,0),"　店")</f>
        <v>13　店</v>
      </c>
      <c r="F24" s="23">
        <f>SUM(F5:F23)</f>
        <v>46550</v>
      </c>
      <c r="G24" s="63">
        <f>SUM(G5:G23)</f>
        <v>0</v>
      </c>
      <c r="H24" s="235">
        <f>SUM(H5:H23)</f>
        <v>25600</v>
      </c>
      <c r="I24" s="63">
        <f>SUM(I5:I23)</f>
        <v>20950</v>
      </c>
      <c r="J24" s="205"/>
      <c r="K24" s="206"/>
    </row>
    <row r="25" spans="1:11" s="62" customFormat="1" ht="21" customHeight="1">
      <c r="A25" s="31"/>
      <c r="B25" s="109"/>
      <c r="C25" s="245"/>
      <c r="D25" s="73"/>
      <c r="E25" s="47"/>
      <c r="F25" s="65"/>
      <c r="G25" s="301"/>
      <c r="H25" s="232"/>
      <c r="I25" s="118"/>
      <c r="J25" s="205"/>
      <c r="K25" s="206"/>
    </row>
    <row r="26" spans="1:11" ht="21" customHeight="1">
      <c r="A26" s="162" t="s">
        <v>26</v>
      </c>
      <c r="B26" s="163"/>
      <c r="C26" s="244"/>
      <c r="D26" s="72" t="s">
        <v>286</v>
      </c>
      <c r="E26" s="43" t="s">
        <v>400</v>
      </c>
      <c r="F26" s="38">
        <v>4350</v>
      </c>
      <c r="G26" s="250"/>
      <c r="H26" s="231">
        <v>2750</v>
      </c>
      <c r="I26" s="112">
        <v>1600</v>
      </c>
      <c r="J26" s="209" t="s">
        <v>581</v>
      </c>
      <c r="K26" s="210" t="s">
        <v>581</v>
      </c>
    </row>
    <row r="27" spans="1:11" ht="21" customHeight="1">
      <c r="A27" s="51">
        <f>SUM(G48)</f>
        <v>0</v>
      </c>
      <c r="B27" s="52" t="s">
        <v>53</v>
      </c>
      <c r="C27" s="255">
        <f>SUM(F48)</f>
        <v>16000</v>
      </c>
      <c r="D27" s="73" t="s">
        <v>287</v>
      </c>
      <c r="E27" s="44" t="s">
        <v>590</v>
      </c>
      <c r="F27" s="35">
        <v>5000</v>
      </c>
      <c r="G27" s="251"/>
      <c r="H27" s="232">
        <v>2700</v>
      </c>
      <c r="I27" s="113">
        <v>2300</v>
      </c>
      <c r="J27" s="211" t="s">
        <v>581</v>
      </c>
      <c r="K27" s="212" t="s">
        <v>581</v>
      </c>
    </row>
    <row r="28" spans="1:11" ht="21" customHeight="1">
      <c r="A28" s="51"/>
      <c r="B28" s="52"/>
      <c r="C28" s="255"/>
      <c r="D28" s="73" t="s">
        <v>288</v>
      </c>
      <c r="E28" s="44" t="s">
        <v>540</v>
      </c>
      <c r="F28" s="35">
        <v>5000</v>
      </c>
      <c r="G28" s="251"/>
      <c r="H28" s="232">
        <v>5000</v>
      </c>
      <c r="I28" s="241">
        <v>0</v>
      </c>
      <c r="J28" s="211"/>
      <c r="K28" s="212"/>
    </row>
    <row r="29" spans="1:11" ht="21" customHeight="1">
      <c r="A29" s="31"/>
      <c r="B29" s="109"/>
      <c r="C29" s="245"/>
      <c r="D29" s="73" t="s">
        <v>315</v>
      </c>
      <c r="E29" s="44" t="s">
        <v>541</v>
      </c>
      <c r="F29" s="35">
        <v>1650</v>
      </c>
      <c r="G29" s="251"/>
      <c r="H29" s="232">
        <v>1650</v>
      </c>
      <c r="I29" s="241">
        <v>0</v>
      </c>
      <c r="J29" s="211"/>
      <c r="K29" s="212"/>
    </row>
    <row r="30" spans="1:11" ht="21" customHeight="1">
      <c r="A30" s="31"/>
      <c r="B30" s="109"/>
      <c r="C30" s="245"/>
      <c r="D30" s="73"/>
      <c r="E30" s="44"/>
      <c r="F30" s="29"/>
      <c r="G30" s="262"/>
      <c r="H30" s="232"/>
      <c r="I30" s="113"/>
      <c r="J30" s="213"/>
      <c r="K30" s="214"/>
    </row>
    <row r="31" spans="1:11" ht="21" customHeight="1">
      <c r="A31" s="31"/>
      <c r="B31" s="109"/>
      <c r="C31" s="245"/>
      <c r="D31" s="78"/>
      <c r="E31" s="44"/>
      <c r="F31" s="29"/>
      <c r="G31" s="262"/>
      <c r="H31" s="232"/>
      <c r="I31" s="113"/>
      <c r="J31" s="213"/>
      <c r="K31" s="214"/>
    </row>
    <row r="32" spans="1:11" ht="21" customHeight="1">
      <c r="A32" s="31"/>
      <c r="B32" s="109"/>
      <c r="C32" s="245"/>
      <c r="D32" s="74"/>
      <c r="E32" s="93"/>
      <c r="F32" s="41"/>
      <c r="G32" s="302"/>
      <c r="H32" s="236"/>
      <c r="I32" s="164"/>
      <c r="J32" s="213"/>
      <c r="K32" s="214"/>
    </row>
    <row r="33" spans="1:11" ht="21" customHeight="1">
      <c r="A33" s="181"/>
      <c r="B33" s="182"/>
      <c r="C33" s="247"/>
      <c r="D33" s="74"/>
      <c r="E33" s="93"/>
      <c r="F33" s="41"/>
      <c r="G33" s="302"/>
      <c r="H33" s="236"/>
      <c r="I33" s="164"/>
      <c r="J33" s="213"/>
      <c r="K33" s="214"/>
    </row>
    <row r="34" spans="1:11" ht="21" customHeight="1">
      <c r="A34" s="181"/>
      <c r="B34" s="182"/>
      <c r="C34" s="247"/>
      <c r="D34" s="74"/>
      <c r="E34" s="93"/>
      <c r="F34" s="19"/>
      <c r="G34" s="302"/>
      <c r="H34" s="236"/>
      <c r="I34" s="164"/>
      <c r="J34" s="213"/>
      <c r="K34" s="214"/>
    </row>
    <row r="35" spans="1:11" ht="21" customHeight="1">
      <c r="A35" s="31"/>
      <c r="B35" s="109"/>
      <c r="C35" s="245"/>
      <c r="D35" s="73"/>
      <c r="E35" s="47"/>
      <c r="F35" s="65"/>
      <c r="G35" s="297"/>
      <c r="H35" s="232"/>
      <c r="I35" s="113"/>
      <c r="J35" s="213"/>
      <c r="K35" s="214"/>
    </row>
    <row r="36" spans="1:11" ht="21" customHeight="1">
      <c r="A36" s="31"/>
      <c r="B36" s="109"/>
      <c r="C36" s="245"/>
      <c r="D36" s="73"/>
      <c r="E36" s="47"/>
      <c r="F36" s="65"/>
      <c r="G36" s="297"/>
      <c r="H36" s="232"/>
      <c r="I36" s="113"/>
      <c r="J36" s="213"/>
      <c r="K36" s="214"/>
    </row>
    <row r="37" spans="1:11" ht="21" customHeight="1">
      <c r="A37" s="31"/>
      <c r="B37" s="109"/>
      <c r="C37" s="245"/>
      <c r="D37" s="73"/>
      <c r="E37" s="47"/>
      <c r="F37" s="65"/>
      <c r="G37" s="297"/>
      <c r="H37" s="232"/>
      <c r="I37" s="113"/>
      <c r="J37" s="213"/>
      <c r="K37" s="214"/>
    </row>
    <row r="38" spans="1:11" ht="21" customHeight="1">
      <c r="A38" s="31"/>
      <c r="B38" s="109"/>
      <c r="C38" s="245"/>
      <c r="D38" s="73"/>
      <c r="E38" s="47"/>
      <c r="F38" s="65"/>
      <c r="G38" s="297"/>
      <c r="H38" s="232"/>
      <c r="I38" s="113"/>
      <c r="J38" s="213"/>
      <c r="K38" s="214"/>
    </row>
    <row r="39" spans="1:11" ht="21" customHeight="1">
      <c r="A39" s="31"/>
      <c r="B39" s="109"/>
      <c r="C39" s="245"/>
      <c r="D39" s="73"/>
      <c r="E39" s="47"/>
      <c r="F39" s="65"/>
      <c r="G39" s="297"/>
      <c r="H39" s="232"/>
      <c r="I39" s="113"/>
      <c r="J39" s="213"/>
      <c r="K39" s="214"/>
    </row>
    <row r="40" spans="1:11" ht="21" customHeight="1">
      <c r="A40" s="31"/>
      <c r="B40" s="109"/>
      <c r="C40" s="245"/>
      <c r="D40" s="73"/>
      <c r="E40" s="47"/>
      <c r="F40" s="65"/>
      <c r="G40" s="297"/>
      <c r="H40" s="232"/>
      <c r="I40" s="113"/>
      <c r="J40" s="213"/>
      <c r="K40" s="214"/>
    </row>
    <row r="41" spans="1:11" ht="21" customHeight="1">
      <c r="A41" s="31"/>
      <c r="B41" s="109"/>
      <c r="C41" s="245"/>
      <c r="D41" s="73"/>
      <c r="E41" s="47"/>
      <c r="F41" s="65"/>
      <c r="G41" s="297"/>
      <c r="H41" s="232"/>
      <c r="I41" s="113"/>
      <c r="J41" s="213"/>
      <c r="K41" s="214"/>
    </row>
    <row r="42" spans="1:11" ht="21" customHeight="1">
      <c r="A42" s="31"/>
      <c r="B42" s="109"/>
      <c r="C42" s="245"/>
      <c r="D42" s="73"/>
      <c r="E42" s="47"/>
      <c r="F42" s="65"/>
      <c r="G42" s="297"/>
      <c r="H42" s="232"/>
      <c r="I42" s="113"/>
      <c r="J42" s="213"/>
      <c r="K42" s="214"/>
    </row>
    <row r="43" spans="1:11" ht="21" customHeight="1">
      <c r="A43" s="31"/>
      <c r="B43" s="109"/>
      <c r="C43" s="245"/>
      <c r="D43" s="73"/>
      <c r="E43" s="47"/>
      <c r="F43" s="65"/>
      <c r="G43" s="297"/>
      <c r="H43" s="232"/>
      <c r="I43" s="113"/>
      <c r="J43" s="213"/>
      <c r="K43" s="214"/>
    </row>
    <row r="44" spans="1:11" ht="21" customHeight="1">
      <c r="A44" s="31"/>
      <c r="B44" s="109"/>
      <c r="C44" s="245"/>
      <c r="D44" s="73"/>
      <c r="E44" s="47"/>
      <c r="F44" s="65"/>
      <c r="G44" s="297"/>
      <c r="H44" s="232"/>
      <c r="I44" s="113"/>
      <c r="J44" s="213"/>
      <c r="K44" s="214"/>
    </row>
    <row r="45" spans="1:11" ht="21" customHeight="1">
      <c r="A45" s="31"/>
      <c r="B45" s="109"/>
      <c r="C45" s="245"/>
      <c r="D45" s="73"/>
      <c r="E45" s="47"/>
      <c r="F45" s="65"/>
      <c r="G45" s="297"/>
      <c r="H45" s="232"/>
      <c r="I45" s="113"/>
      <c r="J45" s="213"/>
      <c r="K45" s="214"/>
    </row>
    <row r="46" spans="1:11" ht="21" customHeight="1">
      <c r="A46" s="31"/>
      <c r="B46" s="109"/>
      <c r="C46" s="245"/>
      <c r="D46" s="73"/>
      <c r="E46" s="47"/>
      <c r="F46" s="65"/>
      <c r="G46" s="297"/>
      <c r="H46" s="232"/>
      <c r="I46" s="113"/>
      <c r="J46" s="213"/>
      <c r="K46" s="214"/>
    </row>
    <row r="47" spans="1:11" ht="21" customHeight="1">
      <c r="A47" s="31"/>
      <c r="B47" s="109"/>
      <c r="C47" s="245"/>
      <c r="D47" s="78"/>
      <c r="E47" s="47"/>
      <c r="F47" s="14"/>
      <c r="G47" s="262"/>
      <c r="H47" s="232"/>
      <c r="I47" s="114"/>
      <c r="J47" s="215"/>
      <c r="K47" s="216"/>
    </row>
    <row r="48" spans="1:11" s="62" customFormat="1" ht="21" customHeight="1">
      <c r="A48" s="20"/>
      <c r="B48" s="42"/>
      <c r="C48" s="249"/>
      <c r="D48" s="75"/>
      <c r="E48" s="94" t="str">
        <f>CONCATENATE(FIXED(COUNTA(E26:E47),0,0),"　店")</f>
        <v>4　店</v>
      </c>
      <c r="F48" s="21">
        <f>SUM(F26:F47)</f>
        <v>16000</v>
      </c>
      <c r="G48" s="63">
        <f>SUM(G26:G47)</f>
        <v>0</v>
      </c>
      <c r="H48" s="235">
        <f>SUM(H26:H47)</f>
        <v>12100</v>
      </c>
      <c r="I48" s="63">
        <f>SUM(I26:I47)</f>
        <v>3900</v>
      </c>
      <c r="J48" s="205"/>
      <c r="K48" s="206"/>
    </row>
    <row r="49" spans="1:11" s="62" customFormat="1" ht="21" customHeight="1">
      <c r="A49" s="173" t="s">
        <v>616</v>
      </c>
      <c r="B49" s="1"/>
      <c r="C49" s="1"/>
      <c r="D49" s="71"/>
      <c r="E49" s="2"/>
      <c r="F49" s="2"/>
      <c r="G49" s="2"/>
      <c r="H49" s="4"/>
      <c r="I49" s="4"/>
      <c r="K49" s="4" t="s">
        <v>59</v>
      </c>
    </row>
    <row r="50" ht="19.5" customHeight="1"/>
    <row r="59" spans="1:4" ht="13.5">
      <c r="A59" s="26"/>
      <c r="B59" s="26"/>
      <c r="C59" s="26"/>
      <c r="D59" s="77"/>
    </row>
  </sheetData>
  <sheetProtection password="CC47" sheet="1" objects="1" scenarios="1" formatCells="0"/>
  <mergeCells count="8">
    <mergeCell ref="F1:G1"/>
    <mergeCell ref="A4:C4"/>
    <mergeCell ref="E3:F3"/>
    <mergeCell ref="G3:H3"/>
    <mergeCell ref="A1:C1"/>
    <mergeCell ref="A2:C2"/>
    <mergeCell ref="D4:E4"/>
    <mergeCell ref="F2:G2"/>
  </mergeCells>
  <dataValidations count="8">
    <dataValidation type="whole" operator="lessThanOrEqual" allowBlank="1" showInputMessage="1" showErrorMessage="1" sqref="H5:H47 I5:I27 I30:I47">
      <formula1>F5</formula1>
    </dataValidation>
    <dataValidation type="whole" operator="lessThanOrEqual" showInputMessage="1" showErrorMessage="1" sqref="HI4:IV4">
      <formula1>HG4</formula1>
    </dataValidation>
    <dataValidation operator="lessThanOrEqual" allowBlank="1" showInputMessage="1" showErrorMessage="1" sqref="H48:I49 A50:I65536 G48 A3:I3 G24:G25 A5:F48 I28:I29"/>
    <dataValidation type="whole" operator="lessThanOrEqual" showInputMessage="1" showErrorMessage="1" sqref="GT4:HH4">
      <formula1>GP4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3 G26:G47">
      <formula1>F5</formula1>
    </dataValidation>
    <dataValidation operator="lessThanOrEqual" showInputMessage="1" showErrorMessage="1" sqref="L1:IV2"/>
    <dataValidation type="whole" operator="lessThanOrEqual" showInputMessage="1" showErrorMessage="1" sqref="L4:GS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M5" sqref="M5:M47"/>
      <selection pane="topRight" activeCell="M5" sqref="M5:M47"/>
      <selection pane="bottomLeft" activeCell="M5" sqref="M5:M47"/>
      <selection pane="bottomRight" activeCell="I15" sqref="I15:I16"/>
    </sheetView>
  </sheetViews>
  <sheetFormatPr defaultColWidth="9.00390625" defaultRowHeight="13.5"/>
  <cols>
    <col min="1" max="1" width="10.125" style="7" customWidth="1"/>
    <col min="2" max="2" width="1.625" style="7" customWidth="1"/>
    <col min="3" max="3" width="10.125" style="7" customWidth="1"/>
    <col min="4" max="4" width="8.625" style="76" hidden="1" customWidth="1"/>
    <col min="5" max="5" width="20.625" style="8" customWidth="1"/>
    <col min="6" max="7" width="18.625" style="25" customWidth="1"/>
    <col min="8" max="9" width="12.625" style="7" customWidth="1"/>
    <col min="10" max="11" width="7.625" style="6" customWidth="1"/>
    <col min="12" max="16384" width="9.00390625" style="6" customWidth="1"/>
  </cols>
  <sheetData>
    <row r="1" spans="1:9" s="3" customFormat="1" ht="39.75" customHeight="1">
      <c r="A1" s="366" t="s">
        <v>0</v>
      </c>
      <c r="B1" s="367"/>
      <c r="C1" s="368"/>
      <c r="D1" s="199"/>
      <c r="E1" s="199" t="s">
        <v>61</v>
      </c>
      <c r="F1" s="389"/>
      <c r="G1" s="390"/>
      <c r="H1" s="200" t="s">
        <v>314</v>
      </c>
      <c r="I1" s="171"/>
    </row>
    <row r="2" spans="1:9" s="3" customFormat="1" ht="39.75" customHeight="1">
      <c r="A2" s="369"/>
      <c r="B2" s="370"/>
      <c r="C2" s="371"/>
      <c r="D2" s="199"/>
      <c r="E2" s="199" t="s">
        <v>62</v>
      </c>
      <c r="F2" s="389"/>
      <c r="G2" s="390"/>
      <c r="H2" s="200" t="s">
        <v>2</v>
      </c>
      <c r="I2" s="243">
        <f>SUM(A6)</f>
        <v>0</v>
      </c>
    </row>
    <row r="3" spans="1:9" s="10" customFormat="1" ht="24" customHeight="1">
      <c r="A3" s="7"/>
      <c r="B3" s="7"/>
      <c r="C3" s="7"/>
      <c r="D3" s="76"/>
      <c r="E3" s="8"/>
      <c r="F3" s="8"/>
      <c r="G3" s="374"/>
      <c r="H3" s="375"/>
      <c r="I3" s="220"/>
    </row>
    <row r="4" spans="1:11" s="5" customFormat="1" ht="21" customHeight="1">
      <c r="A4" s="364" t="s">
        <v>65</v>
      </c>
      <c r="B4" s="336"/>
      <c r="C4" s="365"/>
      <c r="D4" s="372" t="s">
        <v>60</v>
      </c>
      <c r="E4" s="373"/>
      <c r="F4" s="242" t="s">
        <v>63</v>
      </c>
      <c r="G4" s="221" t="s">
        <v>543</v>
      </c>
      <c r="H4" s="222" t="s">
        <v>64</v>
      </c>
      <c r="I4" s="221" t="s">
        <v>588</v>
      </c>
      <c r="J4" s="203" t="s">
        <v>579</v>
      </c>
      <c r="K4" s="204" t="s">
        <v>580</v>
      </c>
    </row>
    <row r="5" spans="1:11" ht="21" customHeight="1">
      <c r="A5" s="174" t="s">
        <v>27</v>
      </c>
      <c r="B5" s="175"/>
      <c r="C5" s="259"/>
      <c r="D5" s="72" t="s">
        <v>289</v>
      </c>
      <c r="E5" s="43" t="s">
        <v>385</v>
      </c>
      <c r="F5" s="38">
        <v>3050</v>
      </c>
      <c r="G5" s="250"/>
      <c r="H5" s="231">
        <v>1750</v>
      </c>
      <c r="I5" s="240">
        <v>1300</v>
      </c>
      <c r="J5" s="209" t="s">
        <v>581</v>
      </c>
      <c r="K5" s="210" t="s">
        <v>581</v>
      </c>
    </row>
    <row r="6" spans="1:11" ht="21" customHeight="1">
      <c r="A6" s="157">
        <f>SUM(G48)</f>
        <v>0</v>
      </c>
      <c r="B6" s="158" t="s">
        <v>53</v>
      </c>
      <c r="C6" s="294">
        <f>SUM(F48)</f>
        <v>45200</v>
      </c>
      <c r="D6" s="73" t="s">
        <v>290</v>
      </c>
      <c r="E6" s="44" t="s">
        <v>386</v>
      </c>
      <c r="F6" s="35">
        <v>4450</v>
      </c>
      <c r="G6" s="253"/>
      <c r="H6" s="236">
        <v>2350</v>
      </c>
      <c r="I6" s="240">
        <v>2100</v>
      </c>
      <c r="J6" s="211" t="s">
        <v>581</v>
      </c>
      <c r="K6" s="212" t="s">
        <v>581</v>
      </c>
    </row>
    <row r="7" spans="1:11" ht="21" customHeight="1">
      <c r="A7" s="181"/>
      <c r="B7" s="182"/>
      <c r="C7" s="247"/>
      <c r="D7" s="73" t="s">
        <v>291</v>
      </c>
      <c r="E7" s="44" t="s">
        <v>387</v>
      </c>
      <c r="F7" s="35">
        <v>3900</v>
      </c>
      <c r="G7" s="253"/>
      <c r="H7" s="236">
        <v>2000</v>
      </c>
      <c r="I7" s="240">
        <v>1900</v>
      </c>
      <c r="J7" s="211" t="s">
        <v>581</v>
      </c>
      <c r="K7" s="212" t="s">
        <v>581</v>
      </c>
    </row>
    <row r="8" spans="1:11" ht="21" customHeight="1">
      <c r="A8" s="181"/>
      <c r="B8" s="182"/>
      <c r="C8" s="247"/>
      <c r="D8" s="73" t="s">
        <v>292</v>
      </c>
      <c r="E8" s="44" t="s">
        <v>388</v>
      </c>
      <c r="F8" s="35">
        <v>3550</v>
      </c>
      <c r="G8" s="253"/>
      <c r="H8" s="236">
        <v>2000</v>
      </c>
      <c r="I8" s="240">
        <v>1550</v>
      </c>
      <c r="J8" s="211" t="s">
        <v>581</v>
      </c>
      <c r="K8" s="212" t="s">
        <v>581</v>
      </c>
    </row>
    <row r="9" spans="1:11" ht="21" customHeight="1">
      <c r="A9" s="181"/>
      <c r="B9" s="182"/>
      <c r="C9" s="247"/>
      <c r="D9" s="73" t="s">
        <v>293</v>
      </c>
      <c r="E9" s="44" t="s">
        <v>389</v>
      </c>
      <c r="F9" s="35">
        <v>2150</v>
      </c>
      <c r="G9" s="253"/>
      <c r="H9" s="236">
        <v>1200</v>
      </c>
      <c r="I9" s="240">
        <v>950</v>
      </c>
      <c r="J9" s="211" t="s">
        <v>581</v>
      </c>
      <c r="K9" s="212" t="s">
        <v>581</v>
      </c>
    </row>
    <row r="10" spans="1:11" ht="21" customHeight="1">
      <c r="A10" s="181"/>
      <c r="B10" s="182"/>
      <c r="C10" s="247"/>
      <c r="D10" s="73" t="s">
        <v>294</v>
      </c>
      <c r="E10" s="44" t="s">
        <v>613</v>
      </c>
      <c r="F10" s="35">
        <v>2150</v>
      </c>
      <c r="G10" s="253"/>
      <c r="H10" s="236">
        <v>1550</v>
      </c>
      <c r="I10" s="240">
        <v>600</v>
      </c>
      <c r="J10" s="211" t="s">
        <v>581</v>
      </c>
      <c r="K10" s="212" t="s">
        <v>581</v>
      </c>
    </row>
    <row r="11" spans="1:11" ht="21" customHeight="1">
      <c r="A11" s="181"/>
      <c r="B11" s="182"/>
      <c r="C11" s="247"/>
      <c r="D11" s="73" t="s">
        <v>295</v>
      </c>
      <c r="E11" s="44" t="s">
        <v>390</v>
      </c>
      <c r="F11" s="35">
        <v>4700</v>
      </c>
      <c r="G11" s="253"/>
      <c r="H11" s="236">
        <v>2750</v>
      </c>
      <c r="I11" s="240">
        <v>1950</v>
      </c>
      <c r="J11" s="211" t="s">
        <v>581</v>
      </c>
      <c r="K11" s="212" t="s">
        <v>581</v>
      </c>
    </row>
    <row r="12" spans="1:11" ht="21" customHeight="1">
      <c r="A12" s="181"/>
      <c r="B12" s="182"/>
      <c r="C12" s="247"/>
      <c r="D12" s="73" t="s">
        <v>296</v>
      </c>
      <c r="E12" s="44" t="s">
        <v>391</v>
      </c>
      <c r="F12" s="35">
        <v>4000</v>
      </c>
      <c r="G12" s="253"/>
      <c r="H12" s="236">
        <v>2650</v>
      </c>
      <c r="I12" s="240">
        <v>1350</v>
      </c>
      <c r="J12" s="211" t="s">
        <v>581</v>
      </c>
      <c r="K12" s="212" t="s">
        <v>581</v>
      </c>
    </row>
    <row r="13" spans="1:11" ht="21" customHeight="1">
      <c r="A13" s="31"/>
      <c r="B13" s="109"/>
      <c r="C13" s="245"/>
      <c r="D13" s="73" t="s">
        <v>297</v>
      </c>
      <c r="E13" s="44" t="s">
        <v>584</v>
      </c>
      <c r="F13" s="35">
        <v>6350</v>
      </c>
      <c r="G13" s="253"/>
      <c r="H13" s="236">
        <v>6350</v>
      </c>
      <c r="I13" s="241">
        <v>0</v>
      </c>
      <c r="J13" s="211"/>
      <c r="K13" s="212"/>
    </row>
    <row r="14" spans="1:11" ht="21" customHeight="1">
      <c r="A14" s="181"/>
      <c r="B14" s="182"/>
      <c r="C14" s="247"/>
      <c r="D14" s="73" t="s">
        <v>298</v>
      </c>
      <c r="E14" s="44" t="s">
        <v>392</v>
      </c>
      <c r="F14" s="35">
        <v>1600</v>
      </c>
      <c r="G14" s="253"/>
      <c r="H14" s="236">
        <v>1600</v>
      </c>
      <c r="I14" s="241">
        <v>0</v>
      </c>
      <c r="J14" s="211"/>
      <c r="K14" s="212"/>
    </row>
    <row r="15" spans="1:11" ht="21" customHeight="1">
      <c r="A15" s="181"/>
      <c r="B15" s="182"/>
      <c r="C15" s="247"/>
      <c r="D15" s="73" t="s">
        <v>299</v>
      </c>
      <c r="E15" s="44" t="s">
        <v>585</v>
      </c>
      <c r="F15" s="35">
        <v>3100</v>
      </c>
      <c r="G15" s="253"/>
      <c r="H15" s="236">
        <v>3100</v>
      </c>
      <c r="I15" s="241">
        <v>0</v>
      </c>
      <c r="J15" s="211"/>
      <c r="K15" s="212"/>
    </row>
    <row r="16" spans="1:11" ht="21" customHeight="1">
      <c r="A16" s="181"/>
      <c r="B16" s="182"/>
      <c r="C16" s="247"/>
      <c r="D16" s="73" t="s">
        <v>300</v>
      </c>
      <c r="E16" s="44" t="s">
        <v>586</v>
      </c>
      <c r="F16" s="35">
        <v>2400</v>
      </c>
      <c r="G16" s="253"/>
      <c r="H16" s="236">
        <v>2400</v>
      </c>
      <c r="I16" s="241">
        <v>0</v>
      </c>
      <c r="J16" s="211"/>
      <c r="K16" s="212"/>
    </row>
    <row r="17" spans="1:11" ht="21" customHeight="1">
      <c r="A17" s="181"/>
      <c r="B17" s="182"/>
      <c r="C17" s="247"/>
      <c r="D17" s="73" t="s">
        <v>301</v>
      </c>
      <c r="E17" s="44" t="s">
        <v>393</v>
      </c>
      <c r="F17" s="35">
        <v>1250</v>
      </c>
      <c r="G17" s="253"/>
      <c r="H17" s="236">
        <v>1250</v>
      </c>
      <c r="I17" s="241">
        <v>0</v>
      </c>
      <c r="J17" s="211"/>
      <c r="K17" s="212"/>
    </row>
    <row r="18" spans="1:11" ht="21" customHeight="1">
      <c r="A18" s="181"/>
      <c r="B18" s="182"/>
      <c r="C18" s="247"/>
      <c r="D18" s="73" t="s">
        <v>302</v>
      </c>
      <c r="E18" s="44" t="s">
        <v>394</v>
      </c>
      <c r="F18" s="30">
        <v>1050</v>
      </c>
      <c r="G18" s="303"/>
      <c r="H18" s="236">
        <v>1050</v>
      </c>
      <c r="I18" s="241">
        <v>0</v>
      </c>
      <c r="J18" s="211"/>
      <c r="K18" s="212"/>
    </row>
    <row r="19" spans="1:11" ht="21" customHeight="1">
      <c r="A19" s="181"/>
      <c r="B19" s="182"/>
      <c r="C19" s="247"/>
      <c r="D19" s="73" t="s">
        <v>303</v>
      </c>
      <c r="E19" s="44" t="s">
        <v>539</v>
      </c>
      <c r="F19" s="30">
        <v>1500</v>
      </c>
      <c r="G19" s="303"/>
      <c r="H19" s="236">
        <v>1500</v>
      </c>
      <c r="I19" s="241">
        <v>0</v>
      </c>
      <c r="J19" s="211"/>
      <c r="K19" s="212"/>
    </row>
    <row r="20" spans="1:11" ht="21" customHeight="1">
      <c r="A20" s="181"/>
      <c r="B20" s="182"/>
      <c r="C20" s="247"/>
      <c r="D20" s="73"/>
      <c r="E20" s="44"/>
      <c r="F20" s="30"/>
      <c r="G20" s="303"/>
      <c r="H20" s="236"/>
      <c r="I20" s="164"/>
      <c r="J20" s="211"/>
      <c r="K20" s="212"/>
    </row>
    <row r="21" spans="1:11" ht="21" customHeight="1">
      <c r="A21" s="181"/>
      <c r="B21" s="182"/>
      <c r="C21" s="247"/>
      <c r="D21" s="74"/>
      <c r="E21" s="93"/>
      <c r="F21" s="29"/>
      <c r="G21" s="302"/>
      <c r="H21" s="236"/>
      <c r="I21" s="164"/>
      <c r="J21" s="213"/>
      <c r="K21" s="214"/>
    </row>
    <row r="22" spans="1:11" ht="21" customHeight="1">
      <c r="A22" s="181"/>
      <c r="B22" s="182"/>
      <c r="C22" s="247"/>
      <c r="D22" s="74"/>
      <c r="E22" s="93"/>
      <c r="F22" s="29"/>
      <c r="G22" s="302"/>
      <c r="H22" s="236"/>
      <c r="I22" s="164"/>
      <c r="J22" s="213"/>
      <c r="K22" s="214"/>
    </row>
    <row r="23" spans="1:11" ht="21" customHeight="1">
      <c r="A23" s="181"/>
      <c r="B23" s="182"/>
      <c r="C23" s="247"/>
      <c r="D23" s="74"/>
      <c r="E23" s="93"/>
      <c r="F23" s="41"/>
      <c r="G23" s="302"/>
      <c r="H23" s="236"/>
      <c r="I23" s="164"/>
      <c r="J23" s="213"/>
      <c r="K23" s="214"/>
    </row>
    <row r="24" spans="1:11" ht="21" customHeight="1">
      <c r="A24" s="181"/>
      <c r="B24" s="182"/>
      <c r="C24" s="247"/>
      <c r="D24" s="74"/>
      <c r="E24" s="93"/>
      <c r="F24" s="41"/>
      <c r="G24" s="302"/>
      <c r="H24" s="236"/>
      <c r="I24" s="164"/>
      <c r="J24" s="213"/>
      <c r="K24" s="214"/>
    </row>
    <row r="25" spans="1:11" ht="21" customHeight="1">
      <c r="A25" s="181"/>
      <c r="B25" s="182"/>
      <c r="C25" s="247"/>
      <c r="D25" s="74"/>
      <c r="E25" s="93"/>
      <c r="F25" s="41"/>
      <c r="G25" s="302"/>
      <c r="H25" s="236"/>
      <c r="I25" s="164"/>
      <c r="J25" s="213"/>
      <c r="K25" s="214"/>
    </row>
    <row r="26" spans="1:11" ht="21" customHeight="1">
      <c r="A26" s="181"/>
      <c r="B26" s="182"/>
      <c r="C26" s="247"/>
      <c r="D26" s="74"/>
      <c r="E26" s="93"/>
      <c r="F26" s="41"/>
      <c r="G26" s="302"/>
      <c r="H26" s="236"/>
      <c r="I26" s="164"/>
      <c r="J26" s="213"/>
      <c r="K26" s="214"/>
    </row>
    <row r="27" spans="1:11" ht="21" customHeight="1">
      <c r="A27" s="181"/>
      <c r="B27" s="182"/>
      <c r="C27" s="247"/>
      <c r="D27" s="74"/>
      <c r="E27" s="93"/>
      <c r="F27" s="41"/>
      <c r="G27" s="302"/>
      <c r="H27" s="236"/>
      <c r="I27" s="164"/>
      <c r="J27" s="213"/>
      <c r="K27" s="214"/>
    </row>
    <row r="28" spans="1:11" ht="21" customHeight="1">
      <c r="A28" s="181"/>
      <c r="B28" s="182"/>
      <c r="C28" s="247"/>
      <c r="D28" s="74"/>
      <c r="E28" s="93"/>
      <c r="F28" s="41"/>
      <c r="G28" s="302"/>
      <c r="H28" s="236"/>
      <c r="I28" s="164"/>
      <c r="J28" s="213"/>
      <c r="K28" s="214"/>
    </row>
    <row r="29" spans="1:11" ht="21" customHeight="1">
      <c r="A29" s="181"/>
      <c r="B29" s="182"/>
      <c r="C29" s="247"/>
      <c r="D29" s="74"/>
      <c r="E29" s="93"/>
      <c r="F29" s="41"/>
      <c r="G29" s="302"/>
      <c r="H29" s="236"/>
      <c r="I29" s="164"/>
      <c r="J29" s="213"/>
      <c r="K29" s="214"/>
    </row>
    <row r="30" spans="1:11" ht="21" customHeight="1">
      <c r="A30" s="181"/>
      <c r="B30" s="182"/>
      <c r="C30" s="247"/>
      <c r="D30" s="74"/>
      <c r="E30" s="93"/>
      <c r="F30" s="41"/>
      <c r="G30" s="302"/>
      <c r="H30" s="236"/>
      <c r="I30" s="164"/>
      <c r="J30" s="213"/>
      <c r="K30" s="214"/>
    </row>
    <row r="31" spans="1:11" ht="21" customHeight="1">
      <c r="A31" s="181"/>
      <c r="B31" s="182"/>
      <c r="C31" s="247"/>
      <c r="D31" s="74"/>
      <c r="E31" s="93"/>
      <c r="F31" s="41"/>
      <c r="G31" s="302"/>
      <c r="H31" s="236"/>
      <c r="I31" s="164"/>
      <c r="J31" s="213"/>
      <c r="K31" s="214"/>
    </row>
    <row r="32" spans="1:11" ht="21" customHeight="1">
      <c r="A32" s="181"/>
      <c r="B32" s="182"/>
      <c r="C32" s="247"/>
      <c r="D32" s="74"/>
      <c r="E32" s="93"/>
      <c r="F32" s="41"/>
      <c r="G32" s="302"/>
      <c r="H32" s="236"/>
      <c r="I32" s="164"/>
      <c r="J32" s="213"/>
      <c r="K32" s="214"/>
    </row>
    <row r="33" spans="1:11" ht="21" customHeight="1">
      <c r="A33" s="181"/>
      <c r="B33" s="182"/>
      <c r="C33" s="247"/>
      <c r="D33" s="74"/>
      <c r="E33" s="93"/>
      <c r="F33" s="41"/>
      <c r="G33" s="302"/>
      <c r="H33" s="236"/>
      <c r="I33" s="164"/>
      <c r="J33" s="213"/>
      <c r="K33" s="214"/>
    </row>
    <row r="34" spans="1:11" ht="21" customHeight="1">
      <c r="A34" s="181"/>
      <c r="B34" s="182"/>
      <c r="C34" s="247"/>
      <c r="D34" s="74"/>
      <c r="E34" s="93"/>
      <c r="F34" s="41"/>
      <c r="G34" s="302"/>
      <c r="H34" s="236"/>
      <c r="I34" s="164"/>
      <c r="J34" s="213"/>
      <c r="K34" s="214"/>
    </row>
    <row r="35" spans="1:11" ht="21" customHeight="1">
      <c r="A35" s="181"/>
      <c r="B35" s="182"/>
      <c r="C35" s="247"/>
      <c r="D35" s="74"/>
      <c r="E35" s="93"/>
      <c r="F35" s="41"/>
      <c r="G35" s="302"/>
      <c r="H35" s="236"/>
      <c r="I35" s="164"/>
      <c r="J35" s="213"/>
      <c r="K35" s="214"/>
    </row>
    <row r="36" spans="1:11" ht="21" customHeight="1">
      <c r="A36" s="181"/>
      <c r="B36" s="182"/>
      <c r="C36" s="247"/>
      <c r="D36" s="74"/>
      <c r="E36" s="93"/>
      <c r="F36" s="41"/>
      <c r="G36" s="302"/>
      <c r="H36" s="236"/>
      <c r="I36" s="164"/>
      <c r="J36" s="213"/>
      <c r="K36" s="214"/>
    </row>
    <row r="37" spans="1:11" ht="21" customHeight="1">
      <c r="A37" s="181"/>
      <c r="B37" s="182"/>
      <c r="C37" s="247"/>
      <c r="D37" s="74"/>
      <c r="E37" s="93"/>
      <c r="F37" s="41"/>
      <c r="G37" s="302"/>
      <c r="H37" s="236"/>
      <c r="I37" s="164"/>
      <c r="J37" s="213"/>
      <c r="K37" s="214"/>
    </row>
    <row r="38" spans="1:11" ht="21" customHeight="1">
      <c r="A38" s="181"/>
      <c r="B38" s="182"/>
      <c r="C38" s="247"/>
      <c r="D38" s="74"/>
      <c r="E38" s="93"/>
      <c r="F38" s="41"/>
      <c r="G38" s="302"/>
      <c r="H38" s="236"/>
      <c r="I38" s="164"/>
      <c r="J38" s="213"/>
      <c r="K38" s="214"/>
    </row>
    <row r="39" spans="1:11" ht="21" customHeight="1">
      <c r="A39" s="181"/>
      <c r="B39" s="182"/>
      <c r="C39" s="247"/>
      <c r="D39" s="74"/>
      <c r="E39" s="93"/>
      <c r="F39" s="41"/>
      <c r="G39" s="302"/>
      <c r="H39" s="236"/>
      <c r="I39" s="164"/>
      <c r="J39" s="213"/>
      <c r="K39" s="214"/>
    </row>
    <row r="40" spans="1:11" ht="21" customHeight="1">
      <c r="A40" s="181"/>
      <c r="B40" s="182"/>
      <c r="C40" s="247"/>
      <c r="D40" s="74"/>
      <c r="E40" s="93"/>
      <c r="F40" s="41"/>
      <c r="G40" s="302"/>
      <c r="H40" s="236"/>
      <c r="I40" s="164"/>
      <c r="J40" s="213"/>
      <c r="K40" s="214"/>
    </row>
    <row r="41" spans="1:11" ht="21" customHeight="1">
      <c r="A41" s="181"/>
      <c r="B41" s="182"/>
      <c r="C41" s="247"/>
      <c r="D41" s="74"/>
      <c r="E41" s="93"/>
      <c r="F41" s="41"/>
      <c r="G41" s="302"/>
      <c r="H41" s="236"/>
      <c r="I41" s="164"/>
      <c r="J41" s="213"/>
      <c r="K41" s="214"/>
    </row>
    <row r="42" spans="1:11" ht="21" customHeight="1">
      <c r="A42" s="181"/>
      <c r="B42" s="182"/>
      <c r="C42" s="247"/>
      <c r="D42" s="74"/>
      <c r="E42" s="93"/>
      <c r="F42" s="41"/>
      <c r="G42" s="302"/>
      <c r="H42" s="236"/>
      <c r="I42" s="164"/>
      <c r="J42" s="213"/>
      <c r="K42" s="214"/>
    </row>
    <row r="43" spans="1:11" ht="21" customHeight="1">
      <c r="A43" s="181"/>
      <c r="B43" s="182"/>
      <c r="C43" s="247"/>
      <c r="D43" s="74"/>
      <c r="E43" s="93"/>
      <c r="F43" s="41"/>
      <c r="G43" s="302"/>
      <c r="H43" s="236"/>
      <c r="I43" s="164"/>
      <c r="J43" s="213"/>
      <c r="K43" s="214"/>
    </row>
    <row r="44" spans="1:11" ht="21" customHeight="1">
      <c r="A44" s="181"/>
      <c r="B44" s="182"/>
      <c r="C44" s="247"/>
      <c r="D44" s="74"/>
      <c r="E44" s="93"/>
      <c r="F44" s="41"/>
      <c r="G44" s="302"/>
      <c r="H44" s="236"/>
      <c r="I44" s="164"/>
      <c r="J44" s="213"/>
      <c r="K44" s="214"/>
    </row>
    <row r="45" spans="1:11" ht="21" customHeight="1">
      <c r="A45" s="181"/>
      <c r="B45" s="182"/>
      <c r="C45" s="247"/>
      <c r="D45" s="74"/>
      <c r="E45" s="93"/>
      <c r="F45" s="41"/>
      <c r="G45" s="302"/>
      <c r="H45" s="236"/>
      <c r="I45" s="164"/>
      <c r="J45" s="213"/>
      <c r="K45" s="214"/>
    </row>
    <row r="46" spans="1:11" ht="21" customHeight="1">
      <c r="A46" s="181"/>
      <c r="B46" s="182"/>
      <c r="C46" s="247"/>
      <c r="D46" s="74"/>
      <c r="E46" s="93"/>
      <c r="F46" s="41"/>
      <c r="G46" s="302"/>
      <c r="H46" s="236"/>
      <c r="I46" s="164"/>
      <c r="J46" s="213"/>
      <c r="K46" s="214"/>
    </row>
    <row r="47" spans="1:11" ht="21" customHeight="1">
      <c r="A47" s="181"/>
      <c r="B47" s="182"/>
      <c r="C47" s="247"/>
      <c r="D47" s="74"/>
      <c r="E47" s="93"/>
      <c r="F47" s="41"/>
      <c r="G47" s="302"/>
      <c r="H47" s="236"/>
      <c r="I47" s="118"/>
      <c r="J47" s="215"/>
      <c r="K47" s="216"/>
    </row>
    <row r="48" spans="1:11" s="62" customFormat="1" ht="21" customHeight="1">
      <c r="A48" s="20"/>
      <c r="B48" s="42"/>
      <c r="C48" s="249"/>
      <c r="D48" s="75"/>
      <c r="E48" s="28" t="str">
        <f>CONCATENATE(FIXED(COUNTA(E5:E47),0,0),"　店")</f>
        <v>15　店</v>
      </c>
      <c r="F48" s="23">
        <f>SUM(F5:F47)</f>
        <v>45200</v>
      </c>
      <c r="G48" s="63">
        <f>SUM(G5:G47)</f>
        <v>0</v>
      </c>
      <c r="H48" s="235">
        <f>SUM(H5:H47)</f>
        <v>33500</v>
      </c>
      <c r="I48" s="63">
        <f>SUM(I5:I47)</f>
        <v>11700</v>
      </c>
      <c r="J48" s="205"/>
      <c r="K48" s="206"/>
    </row>
    <row r="49" spans="1:11" s="62" customFormat="1" ht="21" customHeight="1">
      <c r="A49" s="173" t="s">
        <v>616</v>
      </c>
      <c r="B49" s="1"/>
      <c r="C49" s="1"/>
      <c r="D49" s="71"/>
      <c r="E49" s="2"/>
      <c r="F49" s="2"/>
      <c r="G49" s="2"/>
      <c r="H49" s="4"/>
      <c r="I49" s="4"/>
      <c r="K49" s="4" t="s">
        <v>59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5:H48 I21:I48 I5:I12">
      <formula1>F5</formula1>
    </dataValidation>
    <dataValidation type="whole" operator="lessThanOrEqual" showInputMessage="1" showErrorMessage="1" sqref="HI4:IV4">
      <formula1>HG4</formula1>
    </dataValidation>
    <dataValidation operator="lessThanOrEqual" allowBlank="1" showInputMessage="1" showErrorMessage="1" sqref="A50:G65536 G48 H49:I65536 A5:F48 A3:I3 I13:I20"/>
    <dataValidation operator="lessThanOrEqual" showInputMessage="1" showErrorMessage="1" sqref="L1:IV2"/>
    <dataValidation type="whole" operator="lessThanOrEqual" showInputMessage="1" showErrorMessage="1" sqref="GT4:HH4">
      <formula1>GP4</formula1>
    </dataValidation>
    <dataValidation type="whole" operator="lessThanOrEqual" showInputMessage="1" showErrorMessage="1" sqref="L4:GS4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O40"/>
  <sheetViews>
    <sheetView showZeros="0" tabSelected="1" zoomScale="70" zoomScaleNormal="70" zoomScaleSheetLayoutView="85" zoomScalePageLayoutView="0" workbookViewId="0" topLeftCell="A1">
      <pane ySplit="2" topLeftCell="A3" activePane="bottomLeft" state="frozen"/>
      <selection pane="topLeft" activeCell="B1" sqref="B1:C2"/>
      <selection pane="bottomLeft" activeCell="H42" sqref="H42"/>
    </sheetView>
  </sheetViews>
  <sheetFormatPr defaultColWidth="9.00390625" defaultRowHeight="13.5"/>
  <cols>
    <col min="1" max="1" width="7.625" style="39" customWidth="1"/>
    <col min="2" max="2" width="20.625" style="39" customWidth="1"/>
    <col min="3" max="3" width="10.625" style="39" customWidth="1"/>
    <col min="4" max="4" width="15.625" style="39" customWidth="1"/>
    <col min="5" max="6" width="13.125" style="39" customWidth="1"/>
    <col min="7" max="8" width="10.625" style="39" customWidth="1"/>
    <col min="9" max="9" width="20.625" style="40" customWidth="1"/>
    <col min="10" max="16384" width="9.00390625" style="40" customWidth="1"/>
  </cols>
  <sheetData>
    <row r="1" spans="1:15" s="170" customFormat="1" ht="39.75" customHeight="1">
      <c r="A1" s="358" t="s">
        <v>0</v>
      </c>
      <c r="B1" s="359"/>
      <c r="C1" s="106" t="s">
        <v>61</v>
      </c>
      <c r="D1" s="312"/>
      <c r="E1" s="313"/>
      <c r="F1" s="314"/>
      <c r="G1" s="106" t="s">
        <v>314</v>
      </c>
      <c r="H1" s="306"/>
      <c r="I1" s="307"/>
      <c r="J1" s="168"/>
      <c r="K1" s="168"/>
      <c r="L1" s="169"/>
      <c r="M1" s="169"/>
      <c r="N1" s="169"/>
      <c r="O1" s="169"/>
    </row>
    <row r="2" spans="1:15" s="170" customFormat="1" ht="39.75" customHeight="1">
      <c r="A2" s="356"/>
      <c r="B2" s="357"/>
      <c r="C2" s="106" t="s">
        <v>62</v>
      </c>
      <c r="D2" s="312"/>
      <c r="E2" s="313"/>
      <c r="F2" s="314"/>
      <c r="G2" s="107" t="s">
        <v>2</v>
      </c>
      <c r="H2" s="376">
        <f>SUM(E39)</f>
        <v>0</v>
      </c>
      <c r="I2" s="377"/>
      <c r="J2" s="168"/>
      <c r="K2" s="168"/>
      <c r="L2" s="169"/>
      <c r="M2" s="169"/>
      <c r="N2" s="169"/>
      <c r="O2" s="169"/>
    </row>
    <row r="3" spans="1:13" s="68" customFormat="1" ht="39.75" customHeight="1">
      <c r="A3" s="66" t="s">
        <v>57</v>
      </c>
      <c r="B3" s="57"/>
      <c r="C3" s="57"/>
      <c r="D3" s="57"/>
      <c r="E3" s="57"/>
      <c r="F3" s="57"/>
      <c r="G3" s="57"/>
      <c r="H3" s="165"/>
      <c r="I3" s="165" t="s">
        <v>615</v>
      </c>
      <c r="J3" s="67"/>
      <c r="K3" s="67"/>
      <c r="L3" s="67"/>
      <c r="M3" s="67"/>
    </row>
    <row r="4" spans="1:13" s="68" customFormat="1" ht="30" customHeight="1">
      <c r="A4" s="348" t="s">
        <v>1</v>
      </c>
      <c r="B4" s="349"/>
      <c r="C4" s="331" t="s">
        <v>63</v>
      </c>
      <c r="D4" s="387"/>
      <c r="E4" s="330" t="s">
        <v>543</v>
      </c>
      <c r="F4" s="331"/>
      <c r="G4" s="321" t="s">
        <v>64</v>
      </c>
      <c r="H4" s="320"/>
      <c r="I4" s="221" t="s">
        <v>587</v>
      </c>
      <c r="J4" s="67"/>
      <c r="K4" s="67"/>
      <c r="L4" s="67"/>
      <c r="M4" s="67"/>
    </row>
    <row r="5" spans="1:12" s="68" customFormat="1" ht="30" customHeight="1">
      <c r="A5" s="352" t="s">
        <v>307</v>
      </c>
      <c r="B5" s="353"/>
      <c r="C5" s="344">
        <f>'一宮市'!F48</f>
        <v>136450</v>
      </c>
      <c r="D5" s="355"/>
      <c r="E5" s="343">
        <f>'一宮市'!G48</f>
        <v>0</v>
      </c>
      <c r="F5" s="344"/>
      <c r="G5" s="322">
        <f>'一宮市'!H48</f>
        <v>78850</v>
      </c>
      <c r="H5" s="323"/>
      <c r="I5" s="223">
        <f>'一宮市'!I48</f>
        <v>57600</v>
      </c>
      <c r="J5" s="67"/>
      <c r="K5" s="67"/>
      <c r="L5" s="67"/>
    </row>
    <row r="6" spans="1:12" s="68" customFormat="1" ht="30" customHeight="1">
      <c r="A6" s="350" t="s">
        <v>29</v>
      </c>
      <c r="B6" s="351"/>
      <c r="C6" s="325">
        <f>'稲沢市・津島市・愛西市'!F26</f>
        <v>53750</v>
      </c>
      <c r="D6" s="341"/>
      <c r="E6" s="324">
        <f>'稲沢市・津島市・愛西市'!G26</f>
        <v>0</v>
      </c>
      <c r="F6" s="325"/>
      <c r="G6" s="315">
        <f>'稲沢市・津島市・愛西市'!H26</f>
        <v>33150</v>
      </c>
      <c r="H6" s="316"/>
      <c r="I6" s="224">
        <f>'稲沢市・津島市・愛西市'!I26</f>
        <v>20600</v>
      </c>
      <c r="J6" s="67"/>
      <c r="K6" s="67"/>
      <c r="L6" s="67"/>
    </row>
    <row r="7" spans="1:12" s="68" customFormat="1" ht="30" customHeight="1">
      <c r="A7" s="350" t="s">
        <v>30</v>
      </c>
      <c r="B7" s="351"/>
      <c r="C7" s="325">
        <f>'稲沢市・津島市・愛西市'!F37</f>
        <v>25350</v>
      </c>
      <c r="D7" s="341"/>
      <c r="E7" s="324">
        <f>'稲沢市・津島市・愛西市'!G37</f>
        <v>0</v>
      </c>
      <c r="F7" s="325"/>
      <c r="G7" s="315">
        <f>'稲沢市・津島市・愛西市'!H37</f>
        <v>15650</v>
      </c>
      <c r="H7" s="316"/>
      <c r="I7" s="224">
        <f>'稲沢市・津島市・愛西市'!I37</f>
        <v>9700</v>
      </c>
      <c r="J7" s="67"/>
      <c r="K7" s="67"/>
      <c r="L7" s="67"/>
    </row>
    <row r="8" spans="1:12" s="68" customFormat="1" ht="30" customHeight="1">
      <c r="A8" s="350" t="s">
        <v>6</v>
      </c>
      <c r="B8" s="351"/>
      <c r="C8" s="325">
        <f>'稲沢市・津島市・愛西市'!F48</f>
        <v>21000</v>
      </c>
      <c r="D8" s="341"/>
      <c r="E8" s="324">
        <f>'稲沢市・津島市・愛西市'!G48</f>
        <v>0</v>
      </c>
      <c r="F8" s="325"/>
      <c r="G8" s="315">
        <f>'稲沢市・津島市・愛西市'!H48</f>
        <v>14050</v>
      </c>
      <c r="H8" s="316"/>
      <c r="I8" s="224">
        <f>'稲沢市・津島市・愛西市'!I48</f>
        <v>6950</v>
      </c>
      <c r="J8" s="67"/>
      <c r="K8" s="67"/>
      <c r="L8" s="67"/>
    </row>
    <row r="9" spans="1:12" s="68" customFormat="1" ht="30" customHeight="1">
      <c r="A9" s="350" t="s">
        <v>31</v>
      </c>
      <c r="B9" s="351"/>
      <c r="C9" s="325">
        <f>'弥富市・あま市・海部郡'!F14</f>
        <v>16800</v>
      </c>
      <c r="D9" s="341"/>
      <c r="E9" s="324">
        <f>'弥富市・あま市・海部郡'!G14</f>
        <v>0</v>
      </c>
      <c r="F9" s="325"/>
      <c r="G9" s="315">
        <f>'弥富市・あま市・海部郡'!H14</f>
        <v>9700</v>
      </c>
      <c r="H9" s="316"/>
      <c r="I9" s="224">
        <f>'弥富市・あま市・海部郡'!I14</f>
        <v>7100</v>
      </c>
      <c r="J9" s="67"/>
      <c r="K9" s="67"/>
      <c r="L9" s="67"/>
    </row>
    <row r="10" spans="1:12" s="68" customFormat="1" ht="30" customHeight="1">
      <c r="A10" s="350" t="s">
        <v>55</v>
      </c>
      <c r="B10" s="351"/>
      <c r="C10" s="325">
        <f>'弥富市・あま市・海部郡'!F29</f>
        <v>28800</v>
      </c>
      <c r="D10" s="341"/>
      <c r="E10" s="324">
        <f>'弥富市・あま市・海部郡'!G29</f>
        <v>0</v>
      </c>
      <c r="F10" s="325"/>
      <c r="G10" s="315">
        <f>'弥富市・あま市・海部郡'!H29</f>
        <v>17700</v>
      </c>
      <c r="H10" s="316"/>
      <c r="I10" s="224">
        <f>'弥富市・あま市・海部郡'!I29</f>
        <v>11100</v>
      </c>
      <c r="J10" s="67"/>
      <c r="K10" s="67"/>
      <c r="L10" s="67"/>
    </row>
    <row r="11" spans="1:12" s="68" customFormat="1" ht="30" customHeight="1">
      <c r="A11" s="350" t="s">
        <v>32</v>
      </c>
      <c r="B11" s="351"/>
      <c r="C11" s="325">
        <f>'弥富市・あま市・海部郡'!F48</f>
        <v>28150</v>
      </c>
      <c r="D11" s="341"/>
      <c r="E11" s="324">
        <f>'弥富市・あま市・海部郡'!G48</f>
        <v>0</v>
      </c>
      <c r="F11" s="325"/>
      <c r="G11" s="315">
        <f>'弥富市・あま市・海部郡'!H48</f>
        <v>15100</v>
      </c>
      <c r="H11" s="316"/>
      <c r="I11" s="224">
        <f>'弥富市・あま市・海部郡'!I48</f>
        <v>13050</v>
      </c>
      <c r="J11" s="67"/>
      <c r="K11" s="67"/>
      <c r="L11" s="67"/>
    </row>
    <row r="12" spans="1:12" s="68" customFormat="1" ht="30" customHeight="1">
      <c r="A12" s="350" t="s">
        <v>33</v>
      </c>
      <c r="B12" s="351"/>
      <c r="C12" s="325">
        <f>'清須市・北名古屋市・西春日井郡・岩倉市'!F16</f>
        <v>27500</v>
      </c>
      <c r="D12" s="341"/>
      <c r="E12" s="324">
        <f>'清須市・北名古屋市・西春日井郡・岩倉市'!G16</f>
        <v>0</v>
      </c>
      <c r="F12" s="325"/>
      <c r="G12" s="315">
        <f>'清須市・北名古屋市・西春日井郡・岩倉市'!H16</f>
        <v>14200</v>
      </c>
      <c r="H12" s="316"/>
      <c r="I12" s="224">
        <f>'清須市・北名古屋市・西春日井郡・岩倉市'!I16</f>
        <v>13300</v>
      </c>
      <c r="J12" s="67"/>
      <c r="K12" s="67"/>
      <c r="L12" s="67"/>
    </row>
    <row r="13" spans="1:12" s="68" customFormat="1" ht="30" customHeight="1">
      <c r="A13" s="350" t="s">
        <v>34</v>
      </c>
      <c r="B13" s="351"/>
      <c r="C13" s="325">
        <f>'清須市・北名古屋市・西春日井郡・岩倉市'!F26</f>
        <v>33900</v>
      </c>
      <c r="D13" s="341"/>
      <c r="E13" s="324">
        <f>'清須市・北名古屋市・西春日井郡・岩倉市'!G26</f>
        <v>0</v>
      </c>
      <c r="F13" s="325"/>
      <c r="G13" s="315">
        <f>'清須市・北名古屋市・西春日井郡・岩倉市'!H26</f>
        <v>18650</v>
      </c>
      <c r="H13" s="316"/>
      <c r="I13" s="224">
        <f>'清須市・北名古屋市・西春日井郡・岩倉市'!I26</f>
        <v>15250</v>
      </c>
      <c r="K13" s="67"/>
      <c r="L13" s="67"/>
    </row>
    <row r="14" spans="1:12" s="68" customFormat="1" ht="30" customHeight="1">
      <c r="A14" s="350" t="s">
        <v>35</v>
      </c>
      <c r="B14" s="351"/>
      <c r="C14" s="325">
        <f>'清須市・北名古屋市・西春日井郡・岩倉市'!F35</f>
        <v>5600</v>
      </c>
      <c r="D14" s="341"/>
      <c r="E14" s="324">
        <f>'清須市・北名古屋市・西春日井郡・岩倉市'!G35</f>
        <v>0</v>
      </c>
      <c r="F14" s="325"/>
      <c r="G14" s="315">
        <f>'清須市・北名古屋市・西春日井郡・岩倉市'!H35</f>
        <v>3000</v>
      </c>
      <c r="H14" s="316"/>
      <c r="I14" s="224">
        <f>'清須市・北名古屋市・西春日井郡・岩倉市'!I35</f>
        <v>2600</v>
      </c>
      <c r="K14" s="67"/>
      <c r="L14" s="67"/>
    </row>
    <row r="15" spans="1:12" s="68" customFormat="1" ht="30" customHeight="1">
      <c r="A15" s="350" t="s">
        <v>36</v>
      </c>
      <c r="B15" s="351"/>
      <c r="C15" s="325">
        <f>'清須市・北名古屋市・西春日井郡・岩倉市'!F48</f>
        <v>18150</v>
      </c>
      <c r="D15" s="341"/>
      <c r="E15" s="324">
        <f>'清須市・北名古屋市・西春日井郡・岩倉市'!G48</f>
        <v>0</v>
      </c>
      <c r="F15" s="325"/>
      <c r="G15" s="315">
        <f>'清須市・北名古屋市・西春日井郡・岩倉市'!H48</f>
        <v>8900</v>
      </c>
      <c r="H15" s="316"/>
      <c r="I15" s="224">
        <f>'清須市・北名古屋市・西春日井郡・岩倉市'!I48</f>
        <v>9250</v>
      </c>
      <c r="K15" s="67"/>
      <c r="L15" s="67"/>
    </row>
    <row r="16" spans="1:12" s="68" customFormat="1" ht="30" customHeight="1">
      <c r="A16" s="350" t="s">
        <v>37</v>
      </c>
      <c r="B16" s="351"/>
      <c r="C16" s="325">
        <f>'江南市・丹羽郡・犬山市'!F20</f>
        <v>36200</v>
      </c>
      <c r="D16" s="341"/>
      <c r="E16" s="324">
        <f>'江南市・丹羽郡・犬山市'!G20</f>
        <v>0</v>
      </c>
      <c r="F16" s="325"/>
      <c r="G16" s="315">
        <f>'江南市・丹羽郡・犬山市'!H20</f>
        <v>21400</v>
      </c>
      <c r="H16" s="316"/>
      <c r="I16" s="224">
        <f>'江南市・丹羽郡・犬山市'!I20</f>
        <v>14800</v>
      </c>
      <c r="K16" s="67"/>
      <c r="L16" s="67"/>
    </row>
    <row r="17" spans="1:12" s="68" customFormat="1" ht="30" customHeight="1">
      <c r="A17" s="350" t="s">
        <v>38</v>
      </c>
      <c r="B17" s="351"/>
      <c r="C17" s="325">
        <f>'江南市・丹羽郡・犬山市'!F33</f>
        <v>20900</v>
      </c>
      <c r="D17" s="341"/>
      <c r="E17" s="324">
        <f>'江南市・丹羽郡・犬山市'!G33</f>
        <v>0</v>
      </c>
      <c r="F17" s="325"/>
      <c r="G17" s="315">
        <f>'江南市・丹羽郡・犬山市'!H33</f>
        <v>12600</v>
      </c>
      <c r="H17" s="316"/>
      <c r="I17" s="224">
        <f>'江南市・丹羽郡・犬山市'!I33</f>
        <v>8300</v>
      </c>
      <c r="K17" s="67"/>
      <c r="L17" s="67"/>
    </row>
    <row r="18" spans="1:12" s="68" customFormat="1" ht="30" customHeight="1">
      <c r="A18" s="350" t="s">
        <v>39</v>
      </c>
      <c r="B18" s="351"/>
      <c r="C18" s="325">
        <f>'江南市・丹羽郡・犬山市'!F48</f>
        <v>27600</v>
      </c>
      <c r="D18" s="341"/>
      <c r="E18" s="324">
        <f>'江南市・丹羽郡・犬山市'!G48</f>
        <v>0</v>
      </c>
      <c r="F18" s="325"/>
      <c r="G18" s="315">
        <f>'江南市・丹羽郡・犬山市'!H48</f>
        <v>16350</v>
      </c>
      <c r="H18" s="316"/>
      <c r="I18" s="224">
        <f>'江南市・丹羽郡・犬山市'!I48</f>
        <v>11250</v>
      </c>
      <c r="K18" s="67"/>
      <c r="L18" s="67"/>
    </row>
    <row r="19" spans="1:12" s="68" customFormat="1" ht="30" customHeight="1">
      <c r="A19" s="380" t="s">
        <v>40</v>
      </c>
      <c r="B19" s="381"/>
      <c r="C19" s="325">
        <f>'小牧市'!F48</f>
        <v>57700</v>
      </c>
      <c r="D19" s="341"/>
      <c r="E19" s="324">
        <f>'小牧市'!G48</f>
        <v>0</v>
      </c>
      <c r="F19" s="325"/>
      <c r="G19" s="315">
        <f>'小牧市'!H48</f>
        <v>32200</v>
      </c>
      <c r="H19" s="316"/>
      <c r="I19" s="224">
        <f>'小牧市'!I48</f>
        <v>25500</v>
      </c>
      <c r="K19" s="67"/>
      <c r="L19" s="67"/>
    </row>
    <row r="20" spans="1:12" s="68" customFormat="1" ht="30" customHeight="1">
      <c r="A20" s="380" t="s">
        <v>41</v>
      </c>
      <c r="B20" s="381"/>
      <c r="C20" s="325">
        <f>'春日井市'!F48</f>
        <v>119300</v>
      </c>
      <c r="D20" s="341"/>
      <c r="E20" s="324">
        <f>'春日井市'!G48</f>
        <v>0</v>
      </c>
      <c r="F20" s="325"/>
      <c r="G20" s="315">
        <f>'春日井市'!H48</f>
        <v>64500</v>
      </c>
      <c r="H20" s="316"/>
      <c r="I20" s="224">
        <f>'春日井市'!I48</f>
        <v>54800</v>
      </c>
      <c r="K20" s="67"/>
      <c r="L20" s="67"/>
    </row>
    <row r="21" spans="1:12" s="68" customFormat="1" ht="30" customHeight="1">
      <c r="A21" s="350" t="s">
        <v>42</v>
      </c>
      <c r="B21" s="351"/>
      <c r="C21" s="325">
        <f>'瀬戸市・尾張旭市'!F30</f>
        <v>48600</v>
      </c>
      <c r="D21" s="341"/>
      <c r="E21" s="324">
        <f>'瀬戸市・尾張旭市'!G30</f>
        <v>0</v>
      </c>
      <c r="F21" s="325"/>
      <c r="G21" s="315">
        <f>'瀬戸市・尾張旭市'!H30</f>
        <v>28550</v>
      </c>
      <c r="H21" s="316"/>
      <c r="I21" s="224">
        <f>'瀬戸市・尾張旭市'!I30</f>
        <v>20050</v>
      </c>
      <c r="K21" s="67"/>
      <c r="L21" s="67"/>
    </row>
    <row r="22" spans="1:12" s="68" customFormat="1" ht="30" customHeight="1">
      <c r="A22" s="350" t="s">
        <v>43</v>
      </c>
      <c r="B22" s="351"/>
      <c r="C22" s="325">
        <f>'瀬戸市・尾張旭市'!F48</f>
        <v>30600</v>
      </c>
      <c r="D22" s="341"/>
      <c r="E22" s="324">
        <f>'瀬戸市・尾張旭市'!G48</f>
        <v>0</v>
      </c>
      <c r="F22" s="325"/>
      <c r="G22" s="315">
        <f>'瀬戸市・尾張旭市'!H48</f>
        <v>17450</v>
      </c>
      <c r="H22" s="316"/>
      <c r="I22" s="224">
        <f>'瀬戸市・尾張旭市'!I48</f>
        <v>13150</v>
      </c>
      <c r="K22" s="67"/>
      <c r="L22" s="67"/>
    </row>
    <row r="23" spans="1:12" s="68" customFormat="1" ht="30" customHeight="1">
      <c r="A23" s="350" t="s">
        <v>44</v>
      </c>
      <c r="B23" s="351"/>
      <c r="C23" s="325">
        <f>'日進市・豊明市'!F23</f>
        <v>28450</v>
      </c>
      <c r="D23" s="341"/>
      <c r="E23" s="324">
        <f>'日進市・豊明市'!G23</f>
        <v>0</v>
      </c>
      <c r="F23" s="325"/>
      <c r="G23" s="315">
        <f>'日進市・豊明市'!H23</f>
        <v>16050</v>
      </c>
      <c r="H23" s="316"/>
      <c r="I23" s="224">
        <f>'日進市・豊明市'!I23</f>
        <v>12400</v>
      </c>
      <c r="K23" s="67"/>
      <c r="L23" s="67"/>
    </row>
    <row r="24" spans="1:12" s="68" customFormat="1" ht="30" customHeight="1">
      <c r="A24" s="350" t="s">
        <v>45</v>
      </c>
      <c r="B24" s="351"/>
      <c r="C24" s="325">
        <f>'日進市・豊明市'!F48</f>
        <v>24950</v>
      </c>
      <c r="D24" s="341"/>
      <c r="E24" s="324">
        <f>'日進市・豊明市'!G48</f>
        <v>0</v>
      </c>
      <c r="F24" s="325"/>
      <c r="G24" s="315">
        <f>'日進市・豊明市'!H48</f>
        <v>14650</v>
      </c>
      <c r="H24" s="316"/>
      <c r="I24" s="224">
        <f>'日進市・豊明市'!I48</f>
        <v>10300</v>
      </c>
      <c r="K24" s="67"/>
      <c r="L24" s="67"/>
    </row>
    <row r="25" spans="1:12" s="68" customFormat="1" ht="30" customHeight="1">
      <c r="A25" s="350" t="s">
        <v>308</v>
      </c>
      <c r="B25" s="351"/>
      <c r="C25" s="325">
        <f>'長久手市・愛知郡・大府市'!F17</f>
        <v>21550</v>
      </c>
      <c r="D25" s="341"/>
      <c r="E25" s="324">
        <f>'長久手市・愛知郡・大府市'!G17</f>
        <v>0</v>
      </c>
      <c r="F25" s="325"/>
      <c r="G25" s="315">
        <f>'長久手市・愛知郡・大府市'!H17</f>
        <v>9450</v>
      </c>
      <c r="H25" s="316"/>
      <c r="I25" s="224">
        <f>'長久手市・愛知郡・大府市'!I17</f>
        <v>12100</v>
      </c>
      <c r="K25" s="67"/>
      <c r="L25" s="67"/>
    </row>
    <row r="26" spans="1:12" s="68" customFormat="1" ht="30" customHeight="1">
      <c r="A26" s="350" t="s">
        <v>542</v>
      </c>
      <c r="B26" s="351"/>
      <c r="C26" s="325">
        <f>'長久手市・愛知郡・大府市'!F31</f>
        <v>14400</v>
      </c>
      <c r="D26" s="341"/>
      <c r="E26" s="324">
        <f>'長久手市・愛知郡・大府市'!G31</f>
        <v>0</v>
      </c>
      <c r="F26" s="325"/>
      <c r="G26" s="315">
        <f>'長久手市・愛知郡・大府市'!H31</f>
        <v>8550</v>
      </c>
      <c r="H26" s="316"/>
      <c r="I26" s="224">
        <f>'長久手市・愛知郡・大府市'!I31</f>
        <v>5850</v>
      </c>
      <c r="K26" s="67"/>
      <c r="L26" s="67"/>
    </row>
    <row r="27" spans="1:12" s="68" customFormat="1" ht="30" customHeight="1">
      <c r="A27" s="350" t="s">
        <v>46</v>
      </c>
      <c r="B27" s="351"/>
      <c r="C27" s="325">
        <f>'長久手市・愛知郡・大府市'!F48</f>
        <v>34350</v>
      </c>
      <c r="D27" s="341"/>
      <c r="E27" s="324">
        <f>'長久手市・愛知郡・大府市'!G48</f>
        <v>0</v>
      </c>
      <c r="F27" s="325"/>
      <c r="G27" s="315">
        <f>'長久手市・愛知郡・大府市'!H48</f>
        <v>17250</v>
      </c>
      <c r="H27" s="316"/>
      <c r="I27" s="224">
        <f>'長久手市・愛知郡・大府市'!I48</f>
        <v>17100</v>
      </c>
      <c r="K27" s="67"/>
      <c r="L27" s="67"/>
    </row>
    <row r="28" spans="1:12" s="68" customFormat="1" ht="30" customHeight="1">
      <c r="A28" s="350" t="s">
        <v>47</v>
      </c>
      <c r="B28" s="351"/>
      <c r="C28" s="325">
        <f>'東海市・知多市'!F26</f>
        <v>42650</v>
      </c>
      <c r="D28" s="341"/>
      <c r="E28" s="324">
        <f>'東海市・知多市'!G26</f>
        <v>0</v>
      </c>
      <c r="F28" s="325"/>
      <c r="G28" s="315">
        <f>'東海市・知多市'!H26</f>
        <v>20100</v>
      </c>
      <c r="H28" s="316"/>
      <c r="I28" s="224">
        <f>'東海市・知多市'!I26</f>
        <v>22550</v>
      </c>
      <c r="K28" s="67"/>
      <c r="L28" s="67"/>
    </row>
    <row r="29" spans="1:12" s="68" customFormat="1" ht="30" customHeight="1">
      <c r="A29" s="350" t="s">
        <v>48</v>
      </c>
      <c r="B29" s="351"/>
      <c r="C29" s="325">
        <f>'東海市・知多市'!F48</f>
        <v>35150</v>
      </c>
      <c r="D29" s="341"/>
      <c r="E29" s="324">
        <f>'東海市・知多市'!G48</f>
        <v>0</v>
      </c>
      <c r="F29" s="325"/>
      <c r="G29" s="315">
        <f>'東海市・知多市'!H48</f>
        <v>18850</v>
      </c>
      <c r="H29" s="316"/>
      <c r="I29" s="224">
        <f>'東海市・知多市'!I48</f>
        <v>16300</v>
      </c>
      <c r="K29" s="67"/>
      <c r="L29" s="67"/>
    </row>
    <row r="30" spans="1:12" s="68" customFormat="1" ht="30" customHeight="1">
      <c r="A30" s="350" t="s">
        <v>49</v>
      </c>
      <c r="B30" s="351"/>
      <c r="C30" s="325">
        <f>'半田市・常滑市'!F24</f>
        <v>46550</v>
      </c>
      <c r="D30" s="341"/>
      <c r="E30" s="324">
        <f>'半田市・常滑市'!G24</f>
        <v>0</v>
      </c>
      <c r="F30" s="325"/>
      <c r="G30" s="315">
        <f>'半田市・常滑市'!H24</f>
        <v>25600</v>
      </c>
      <c r="H30" s="316"/>
      <c r="I30" s="224">
        <f>'半田市・常滑市'!I24</f>
        <v>20950</v>
      </c>
      <c r="K30" s="67"/>
      <c r="L30" s="67"/>
    </row>
    <row r="31" spans="1:12" s="68" customFormat="1" ht="30" customHeight="1">
      <c r="A31" s="350" t="s">
        <v>50</v>
      </c>
      <c r="B31" s="351"/>
      <c r="C31" s="325">
        <f>'半田市・常滑市'!F48</f>
        <v>16000</v>
      </c>
      <c r="D31" s="341"/>
      <c r="E31" s="324">
        <f>'半田市・常滑市'!G48</f>
        <v>0</v>
      </c>
      <c r="F31" s="325"/>
      <c r="G31" s="315">
        <f>'半田市・常滑市'!H48</f>
        <v>12100</v>
      </c>
      <c r="H31" s="316"/>
      <c r="I31" s="224">
        <f>'半田市・常滑市'!I48</f>
        <v>3900</v>
      </c>
      <c r="K31" s="67"/>
      <c r="L31" s="67"/>
    </row>
    <row r="32" spans="1:12" s="68" customFormat="1" ht="30" customHeight="1">
      <c r="A32" s="362" t="s">
        <v>51</v>
      </c>
      <c r="B32" s="363"/>
      <c r="C32" s="338">
        <f>'知多郡'!F48</f>
        <v>45200</v>
      </c>
      <c r="D32" s="346"/>
      <c r="E32" s="337">
        <f>'知多郡'!G48</f>
        <v>0</v>
      </c>
      <c r="F32" s="338"/>
      <c r="G32" s="317">
        <f>'知多郡'!H48</f>
        <v>33500</v>
      </c>
      <c r="H32" s="318"/>
      <c r="I32" s="225">
        <f>'知多郡'!I48</f>
        <v>11700</v>
      </c>
      <c r="K32" s="67"/>
      <c r="L32" s="67"/>
    </row>
    <row r="33" spans="1:11" s="68" customFormat="1" ht="30" customHeight="1">
      <c r="A33" s="348" t="s">
        <v>28</v>
      </c>
      <c r="B33" s="349"/>
      <c r="C33" s="340">
        <f>SUM(C5:C32)</f>
        <v>1045600</v>
      </c>
      <c r="D33" s="347"/>
      <c r="E33" s="339">
        <f>SUM(E5:F32)</f>
        <v>0</v>
      </c>
      <c r="F33" s="340"/>
      <c r="G33" s="319">
        <f>SUM(G5:G32)</f>
        <v>598100</v>
      </c>
      <c r="H33" s="320"/>
      <c r="I33" s="226">
        <f>SUM(I5:I32)</f>
        <v>447500</v>
      </c>
      <c r="K33" s="67"/>
    </row>
    <row r="34" spans="1:9" s="68" customFormat="1" ht="30" customHeight="1">
      <c r="A34" s="58"/>
      <c r="B34" s="58"/>
      <c r="C34" s="58"/>
      <c r="D34" s="58"/>
      <c r="E34" s="58"/>
      <c r="F34" s="58"/>
      <c r="G34" s="58"/>
      <c r="H34" s="58"/>
      <c r="I34" s="58"/>
    </row>
    <row r="35" spans="1:9" s="68" customFormat="1" ht="30" customHeight="1">
      <c r="A35" s="360" t="s">
        <v>56</v>
      </c>
      <c r="B35" s="361"/>
      <c r="C35" s="331" t="s">
        <v>63</v>
      </c>
      <c r="D35" s="336"/>
      <c r="E35" s="330" t="s">
        <v>543</v>
      </c>
      <c r="F35" s="331"/>
      <c r="G35" s="321" t="s">
        <v>64</v>
      </c>
      <c r="H35" s="320"/>
      <c r="I35" s="221" t="s">
        <v>587</v>
      </c>
    </row>
    <row r="36" spans="1:9" s="68" customFormat="1" ht="30" customHeight="1">
      <c r="A36" s="392" t="s">
        <v>52</v>
      </c>
      <c r="B36" s="393"/>
      <c r="C36" s="385">
        <v>893250</v>
      </c>
      <c r="D36" s="386"/>
      <c r="E36" s="384">
        <v>0</v>
      </c>
      <c r="F36" s="385"/>
      <c r="G36" s="382">
        <v>474650</v>
      </c>
      <c r="H36" s="383"/>
      <c r="I36" s="230">
        <v>418600</v>
      </c>
    </row>
    <row r="37" spans="1:9" s="68" customFormat="1" ht="30" customHeight="1">
      <c r="A37" s="378" t="s">
        <v>57</v>
      </c>
      <c r="B37" s="379"/>
      <c r="C37" s="311">
        <f>SUM(C33)</f>
        <v>1045600</v>
      </c>
      <c r="D37" s="345"/>
      <c r="E37" s="310">
        <f>SUM(E33)</f>
        <v>0</v>
      </c>
      <c r="F37" s="311"/>
      <c r="G37" s="332">
        <f>SUM(G33)</f>
        <v>598100</v>
      </c>
      <c r="H37" s="333"/>
      <c r="I37" s="227">
        <f>SUM(I33)</f>
        <v>447500</v>
      </c>
    </row>
    <row r="38" spans="1:9" s="68" customFormat="1" ht="30" customHeight="1">
      <c r="A38" s="394" t="s">
        <v>58</v>
      </c>
      <c r="B38" s="395"/>
      <c r="C38" s="327">
        <v>805300</v>
      </c>
      <c r="D38" s="354"/>
      <c r="E38" s="326">
        <v>0</v>
      </c>
      <c r="F38" s="327"/>
      <c r="G38" s="334">
        <v>467450</v>
      </c>
      <c r="H38" s="335"/>
      <c r="I38" s="228">
        <v>337850</v>
      </c>
    </row>
    <row r="39" spans="1:9" s="68" customFormat="1" ht="30" customHeight="1">
      <c r="A39" s="360" t="s">
        <v>28</v>
      </c>
      <c r="B39" s="361"/>
      <c r="C39" s="329">
        <f>SUM(C36:C38)</f>
        <v>2744150</v>
      </c>
      <c r="D39" s="342"/>
      <c r="E39" s="328">
        <f>SUM(E36:F38)</f>
        <v>0</v>
      </c>
      <c r="F39" s="329"/>
      <c r="G39" s="308">
        <f>SUM(G36:G38)</f>
        <v>1540200</v>
      </c>
      <c r="H39" s="309"/>
      <c r="I39" s="229">
        <f>SUM(I36:I38)</f>
        <v>1203950</v>
      </c>
    </row>
    <row r="40" spans="8:9" ht="19.5" customHeight="1">
      <c r="H40" s="198"/>
      <c r="I40" s="198" t="s">
        <v>59</v>
      </c>
    </row>
    <row r="41" ht="15" customHeight="1"/>
    <row r="42" ht="15" customHeight="1"/>
    <row r="43" ht="15" customHeight="1"/>
    <row r="44" ht="15" customHeight="1"/>
    <row r="45" ht="15" customHeight="1"/>
  </sheetData>
  <sheetProtection password="CC47" sheet="1" objects="1" scenarios="1" formatCells="0"/>
  <mergeCells count="146">
    <mergeCell ref="C19:D19"/>
    <mergeCell ref="C20:D20"/>
    <mergeCell ref="C21:D21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D1:F1"/>
    <mergeCell ref="D2:F2"/>
    <mergeCell ref="C4:D4"/>
    <mergeCell ref="C5:D5"/>
    <mergeCell ref="C6:D6"/>
    <mergeCell ref="A4:B4"/>
    <mergeCell ref="A1:B1"/>
    <mergeCell ref="A2:B2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6:D36"/>
    <mergeCell ref="C37:D37"/>
    <mergeCell ref="C38:D38"/>
    <mergeCell ref="C39:D39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6:F36"/>
    <mergeCell ref="E37:F37"/>
    <mergeCell ref="E38:F38"/>
    <mergeCell ref="E39:F39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38:H38"/>
    <mergeCell ref="G39:H39"/>
    <mergeCell ref="G28:H28"/>
    <mergeCell ref="G29:H29"/>
    <mergeCell ref="G30:H30"/>
    <mergeCell ref="G31:H31"/>
    <mergeCell ref="G32:H32"/>
    <mergeCell ref="G33:H33"/>
    <mergeCell ref="G36:H36"/>
    <mergeCell ref="G37:H37"/>
    <mergeCell ref="A14:B14"/>
    <mergeCell ref="A13:B13"/>
    <mergeCell ref="A12:B12"/>
    <mergeCell ref="A11:B11"/>
    <mergeCell ref="A10:B10"/>
    <mergeCell ref="A9:B9"/>
    <mergeCell ref="A8:B8"/>
    <mergeCell ref="A7:B7"/>
    <mergeCell ref="A6:B6"/>
    <mergeCell ref="A5:B5"/>
    <mergeCell ref="A32:B32"/>
    <mergeCell ref="A31:B31"/>
    <mergeCell ref="A30:B30"/>
    <mergeCell ref="A29:B29"/>
    <mergeCell ref="A28:B28"/>
    <mergeCell ref="A27:B27"/>
    <mergeCell ref="A17:B17"/>
    <mergeCell ref="A16:B16"/>
    <mergeCell ref="A15:B15"/>
    <mergeCell ref="A26:B26"/>
    <mergeCell ref="A25:B25"/>
    <mergeCell ref="A24:B24"/>
    <mergeCell ref="A23:B23"/>
    <mergeCell ref="A22:B22"/>
    <mergeCell ref="A21:B21"/>
    <mergeCell ref="A33:B33"/>
    <mergeCell ref="A20:B20"/>
    <mergeCell ref="A19:B19"/>
    <mergeCell ref="A18:B18"/>
    <mergeCell ref="G22:H22"/>
    <mergeCell ref="G23:H23"/>
    <mergeCell ref="G24:H24"/>
    <mergeCell ref="G25:H25"/>
    <mergeCell ref="G26:H26"/>
    <mergeCell ref="G27:H27"/>
    <mergeCell ref="H1:I1"/>
    <mergeCell ref="H2:I2"/>
    <mergeCell ref="C35:D35"/>
    <mergeCell ref="E35:F35"/>
    <mergeCell ref="G35:H35"/>
    <mergeCell ref="A39:B39"/>
    <mergeCell ref="A38:B38"/>
    <mergeCell ref="A37:B37"/>
    <mergeCell ref="A36:B36"/>
    <mergeCell ref="A35:B35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19" location="小牧市!A1" tooltip="小牧市ページへジャンプ" display="小牧市"/>
    <hyperlink ref="A20" location="春日井市!A1" tooltip="春日井市ページへジャンプ" display="春日井市"/>
    <hyperlink ref="A5" location="一宮市!A1" tooltip="一宮市ページへジャンプ" display="一宮市"/>
    <hyperlink ref="A6:A8" location="2011後期・全域配布愛知（コード付）.xls#稲沢市・津島市・愛西市!A1" display="稲沢市"/>
    <hyperlink ref="A12:A15" location="2011後期・全域配布愛知.xls#清須市・北名古屋市・西春日井郡・岩倉市!A1" display="清須市"/>
    <hyperlink ref="A16:A18" location="2011後期・全域配布愛知.xls#江南市・丹羽郡・犬山市!A1" display="江南市"/>
    <hyperlink ref="A21:A22" location="2011後期・全域配布愛知.xls#瀬戸市・尾張旭市!A1" display="瀬戸市"/>
    <hyperlink ref="A23:A24" location="2011後期・全域配布愛知.xls#日進市・豊明市!A1" display="日進市"/>
    <hyperlink ref="A30:A31" location="半田市・常滑市!A1" display="半田市"/>
    <hyperlink ref="A32" location="知多郡!A1" tooltip="知多郡ページへジャンプ" display="知多郡"/>
    <hyperlink ref="A9:A11" location="2011後期・全域配布愛知（コード付）.xls#弥富市・あま市・海部郡!A1" display="弥富市"/>
    <hyperlink ref="A6" location="稲沢市・津島市・愛西市!A1" tooltip="稲沢市ページへジャンプ" display="稲沢市"/>
    <hyperlink ref="A7" location="稲沢市・津島市・愛西市!A1" tooltip="津島市ページへジャンプ" display="津島市"/>
    <hyperlink ref="A8" location="稲沢市・津島市・愛西市!A1" tooltip="愛西市ページへジャンプ" display="愛西市"/>
    <hyperlink ref="A9" location="弥富市・あま市・海部郡!A1" tooltip="弥富市ページへジャンプ" display="弥富市"/>
    <hyperlink ref="A10" location="弥富市・あま市・海部郡!A1" tooltip="あま市ページへジャンプ" display="あま市"/>
    <hyperlink ref="A11" location="弥富市・あま市・海部郡!A1" tooltip="海部郡ページへジャンプ" display="海部郡"/>
    <hyperlink ref="A12" location="清須市・北名古屋市・西春日井郡・岩倉市!A1" tooltip="清須市ページへジャンプ" display="清須市"/>
    <hyperlink ref="A13" location="清須市・北名古屋市・西春日井郡・岩倉市!A1" tooltip="北名古屋市ページへジャンプ" display="北名古屋市"/>
    <hyperlink ref="A14" location="清須市・北名古屋市・西春日井郡・岩倉市!A1" tooltip="西春日井郡ページへジャンプ" display="西春日井郡"/>
    <hyperlink ref="A15" location="清須市・北名古屋市・西春日井郡・岩倉市!A1" tooltip="岩倉市ページへジャンプ" display="岩倉市"/>
    <hyperlink ref="A16" location="江南市・丹羽郡・犬山市!A1" tooltip="江南市ページへジャンプ" display="江南市"/>
    <hyperlink ref="A17" location="江南市・丹羽郡・犬山市!A1" tooltip="丹羽郡ページへジャンプ" display="丹羽郡"/>
    <hyperlink ref="A18" location="江南市・丹羽郡・犬山市!A1" tooltip="犬山市ページへジャンプ" display="犬山市"/>
    <hyperlink ref="A21" location="瀬戸市・尾張旭市!A1" tooltip="瀬戸市ページへジャンプ" display="瀬戸市"/>
    <hyperlink ref="A22" location="'表紙 (尾張地区)'!A1" tooltip="尾張旭市ページへジャンプ" display="尾張旭市"/>
    <hyperlink ref="A23" location="日進市・豊明市!A1" tooltip="日進市ページへジャンプ" display="日進市"/>
    <hyperlink ref="A24" location="日進市・豊明市!A1" tooltip="豊明市ページへジャンプ" display="豊明市"/>
    <hyperlink ref="A29" location="東海市・知多市!A1" tooltip="知多市ページへジャンプ" display="知多市"/>
    <hyperlink ref="A30" location="半田市・常滑市!A1" tooltip="半田市ページへジャンプ" display="半田市"/>
    <hyperlink ref="A31" location="半田市・常滑市!A1" tooltip="常滑市ページへジャンプ" display="常滑市"/>
    <hyperlink ref="A25" location="長久手市・愛知郡・大府市!A1" display="長久手市"/>
    <hyperlink ref="A26" location="長久手市・愛知郡・大府市!A1" display="愛知郡"/>
    <hyperlink ref="A27" location="長久手市・愛知郡・大府市!A1" display="大府市"/>
    <hyperlink ref="A28" location="東海市・知多市!A1" display="東海市"/>
    <hyperlink ref="A22:B22" location="瀬戸市・尾張旭市!A1" tooltip="尾張旭市ページへジャンプ" display="尾張旭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F5" sqref="F5:I34"/>
    </sheetView>
  </sheetViews>
  <sheetFormatPr defaultColWidth="9.00390625" defaultRowHeight="13.5"/>
  <cols>
    <col min="1" max="1" width="10.125" style="7" customWidth="1"/>
    <col min="2" max="2" width="1.625" style="7" customWidth="1"/>
    <col min="3" max="3" width="10.125" style="7" customWidth="1"/>
    <col min="4" max="4" width="8.625" style="84" hidden="1" customWidth="1"/>
    <col min="5" max="5" width="20.625" style="24" customWidth="1"/>
    <col min="6" max="7" width="18.625" style="25" customWidth="1"/>
    <col min="8" max="9" width="12.625" style="7" customWidth="1"/>
    <col min="10" max="11" width="7.625" style="6" customWidth="1"/>
    <col min="12" max="16384" width="9.00390625" style="6" customWidth="1"/>
  </cols>
  <sheetData>
    <row r="1" spans="1:9" s="3" customFormat="1" ht="39.75" customHeight="1">
      <c r="A1" s="366" t="s">
        <v>0</v>
      </c>
      <c r="B1" s="367"/>
      <c r="C1" s="368"/>
      <c r="D1" s="199"/>
      <c r="E1" s="199" t="s">
        <v>61</v>
      </c>
      <c r="F1" s="389"/>
      <c r="G1" s="390"/>
      <c r="H1" s="200" t="s">
        <v>314</v>
      </c>
      <c r="I1" s="171"/>
    </row>
    <row r="2" spans="1:9" s="3" customFormat="1" ht="39.75" customHeight="1">
      <c r="A2" s="369"/>
      <c r="B2" s="370"/>
      <c r="C2" s="371"/>
      <c r="D2" s="199"/>
      <c r="E2" s="199" t="s">
        <v>62</v>
      </c>
      <c r="F2" s="389"/>
      <c r="G2" s="390"/>
      <c r="H2" s="200" t="s">
        <v>2</v>
      </c>
      <c r="I2" s="243">
        <f>SUM(A6)</f>
        <v>0</v>
      </c>
    </row>
    <row r="3" spans="1:9" s="10" customFormat="1" ht="24" customHeight="1">
      <c r="A3" s="7"/>
      <c r="B3" s="7"/>
      <c r="C3" s="7"/>
      <c r="D3" s="84"/>
      <c r="E3" s="8"/>
      <c r="F3" s="8"/>
      <c r="G3" s="374"/>
      <c r="H3" s="388"/>
      <c r="I3" s="219"/>
    </row>
    <row r="4" spans="1:11" s="5" customFormat="1" ht="21" customHeight="1">
      <c r="A4" s="364" t="s">
        <v>65</v>
      </c>
      <c r="B4" s="336"/>
      <c r="C4" s="365"/>
      <c r="D4" s="372" t="s">
        <v>60</v>
      </c>
      <c r="E4" s="373"/>
      <c r="F4" s="242" t="s">
        <v>63</v>
      </c>
      <c r="G4" s="221" t="s">
        <v>543</v>
      </c>
      <c r="H4" s="222" t="s">
        <v>64</v>
      </c>
      <c r="I4" s="221" t="s">
        <v>588</v>
      </c>
      <c r="J4" s="201" t="s">
        <v>579</v>
      </c>
      <c r="K4" s="202" t="s">
        <v>580</v>
      </c>
    </row>
    <row r="5" spans="1:11" ht="21" customHeight="1">
      <c r="A5" s="162" t="s">
        <v>3</v>
      </c>
      <c r="B5" s="163"/>
      <c r="C5" s="244"/>
      <c r="D5" s="72" t="s">
        <v>66</v>
      </c>
      <c r="E5" s="46" t="s">
        <v>331</v>
      </c>
      <c r="F5" s="38">
        <v>4950</v>
      </c>
      <c r="G5" s="250"/>
      <c r="H5" s="231">
        <v>2800</v>
      </c>
      <c r="I5" s="164">
        <v>2150</v>
      </c>
      <c r="J5" s="209" t="s">
        <v>581</v>
      </c>
      <c r="K5" s="210" t="s">
        <v>581</v>
      </c>
    </row>
    <row r="6" spans="1:11" ht="21" customHeight="1">
      <c r="A6" s="179">
        <f>SUM(G48)</f>
        <v>0</v>
      </c>
      <c r="B6" s="52" t="s">
        <v>53</v>
      </c>
      <c r="C6" s="196">
        <f>SUM(F48)</f>
        <v>136450</v>
      </c>
      <c r="D6" s="73" t="s">
        <v>67</v>
      </c>
      <c r="E6" s="47" t="s">
        <v>332</v>
      </c>
      <c r="F6" s="35">
        <v>16300</v>
      </c>
      <c r="G6" s="251"/>
      <c r="H6" s="232">
        <v>8100</v>
      </c>
      <c r="I6" s="113">
        <v>8200</v>
      </c>
      <c r="J6" s="211" t="s">
        <v>581</v>
      </c>
      <c r="K6" s="212" t="s">
        <v>581</v>
      </c>
    </row>
    <row r="7" spans="1:11" ht="21" customHeight="1">
      <c r="A7" s="31"/>
      <c r="B7" s="109"/>
      <c r="C7" s="245"/>
      <c r="D7" s="73" t="s">
        <v>68</v>
      </c>
      <c r="E7" s="47" t="s">
        <v>333</v>
      </c>
      <c r="F7" s="35">
        <v>11900</v>
      </c>
      <c r="G7" s="251"/>
      <c r="H7" s="232">
        <v>7100</v>
      </c>
      <c r="I7" s="113">
        <v>4800</v>
      </c>
      <c r="J7" s="211" t="s">
        <v>581</v>
      </c>
      <c r="K7" s="212" t="s">
        <v>581</v>
      </c>
    </row>
    <row r="8" spans="1:11" ht="21" customHeight="1">
      <c r="A8" s="31"/>
      <c r="B8" s="109"/>
      <c r="C8" s="245"/>
      <c r="D8" s="73" t="s">
        <v>69</v>
      </c>
      <c r="E8" s="47" t="s">
        <v>380</v>
      </c>
      <c r="F8" s="35">
        <v>5500</v>
      </c>
      <c r="G8" s="251"/>
      <c r="H8" s="232">
        <v>3400</v>
      </c>
      <c r="I8" s="113">
        <v>2100</v>
      </c>
      <c r="J8" s="211" t="s">
        <v>581</v>
      </c>
      <c r="K8" s="212" t="s">
        <v>581</v>
      </c>
    </row>
    <row r="9" spans="1:11" ht="21" customHeight="1">
      <c r="A9" s="31"/>
      <c r="B9" s="109"/>
      <c r="C9" s="245"/>
      <c r="D9" s="73" t="s">
        <v>70</v>
      </c>
      <c r="E9" s="47" t="s">
        <v>381</v>
      </c>
      <c r="F9" s="35">
        <v>1850</v>
      </c>
      <c r="G9" s="251"/>
      <c r="H9" s="232">
        <v>1100</v>
      </c>
      <c r="I9" s="113">
        <v>750</v>
      </c>
      <c r="J9" s="211" t="s">
        <v>581</v>
      </c>
      <c r="K9" s="212" t="s">
        <v>581</v>
      </c>
    </row>
    <row r="10" spans="1:11" ht="21" customHeight="1">
      <c r="A10" s="31"/>
      <c r="B10" s="109"/>
      <c r="C10" s="245"/>
      <c r="D10" s="73" t="s">
        <v>71</v>
      </c>
      <c r="E10" s="47" t="s">
        <v>334</v>
      </c>
      <c r="F10" s="35">
        <v>2350</v>
      </c>
      <c r="G10" s="251"/>
      <c r="H10" s="232">
        <v>1600</v>
      </c>
      <c r="I10" s="113">
        <v>750</v>
      </c>
      <c r="J10" s="211" t="s">
        <v>581</v>
      </c>
      <c r="K10" s="212" t="s">
        <v>581</v>
      </c>
    </row>
    <row r="11" spans="1:11" ht="21" customHeight="1">
      <c r="A11" s="31"/>
      <c r="B11" s="109"/>
      <c r="C11" s="245"/>
      <c r="D11" s="73" t="s">
        <v>72</v>
      </c>
      <c r="E11" s="47" t="s">
        <v>382</v>
      </c>
      <c r="F11" s="35">
        <v>3500</v>
      </c>
      <c r="G11" s="251"/>
      <c r="H11" s="232">
        <v>2500</v>
      </c>
      <c r="I11" s="113">
        <v>1000</v>
      </c>
      <c r="J11" s="211" t="s">
        <v>581</v>
      </c>
      <c r="K11" s="212" t="s">
        <v>581</v>
      </c>
    </row>
    <row r="12" spans="1:11" ht="21" customHeight="1">
      <c r="A12" s="31"/>
      <c r="B12" s="109"/>
      <c r="C12" s="245"/>
      <c r="D12" s="73" t="s">
        <v>73</v>
      </c>
      <c r="E12" s="47" t="s">
        <v>383</v>
      </c>
      <c r="F12" s="35">
        <v>2800</v>
      </c>
      <c r="G12" s="251"/>
      <c r="H12" s="232">
        <v>1800</v>
      </c>
      <c r="I12" s="113">
        <v>1000</v>
      </c>
      <c r="J12" s="211" t="s">
        <v>581</v>
      </c>
      <c r="K12" s="212" t="s">
        <v>581</v>
      </c>
    </row>
    <row r="13" spans="1:11" ht="21" customHeight="1">
      <c r="A13" s="31"/>
      <c r="B13" s="109"/>
      <c r="C13" s="245"/>
      <c r="D13" s="73" t="s">
        <v>74</v>
      </c>
      <c r="E13" s="47" t="s">
        <v>384</v>
      </c>
      <c r="F13" s="35">
        <v>2150</v>
      </c>
      <c r="G13" s="251"/>
      <c r="H13" s="232">
        <v>1400</v>
      </c>
      <c r="I13" s="113">
        <v>750</v>
      </c>
      <c r="J13" s="211" t="s">
        <v>581</v>
      </c>
      <c r="K13" s="212" t="s">
        <v>581</v>
      </c>
    </row>
    <row r="14" spans="1:11" ht="21" customHeight="1">
      <c r="A14" s="31"/>
      <c r="B14" s="109"/>
      <c r="C14" s="245"/>
      <c r="D14" s="73" t="s">
        <v>75</v>
      </c>
      <c r="E14" s="47" t="s">
        <v>335</v>
      </c>
      <c r="F14" s="35">
        <v>13100</v>
      </c>
      <c r="G14" s="251"/>
      <c r="H14" s="232">
        <v>6100</v>
      </c>
      <c r="I14" s="113">
        <v>7000</v>
      </c>
      <c r="J14" s="211" t="s">
        <v>581</v>
      </c>
      <c r="K14" s="212" t="s">
        <v>581</v>
      </c>
    </row>
    <row r="15" spans="1:11" ht="21" customHeight="1">
      <c r="A15" s="31"/>
      <c r="B15" s="109"/>
      <c r="C15" s="245"/>
      <c r="D15" s="73" t="s">
        <v>76</v>
      </c>
      <c r="E15" s="47" t="s">
        <v>336</v>
      </c>
      <c r="F15" s="35">
        <v>4000</v>
      </c>
      <c r="G15" s="251"/>
      <c r="H15" s="232">
        <v>2300</v>
      </c>
      <c r="I15" s="113">
        <v>1700</v>
      </c>
      <c r="J15" s="211" t="s">
        <v>581</v>
      </c>
      <c r="K15" s="212" t="s">
        <v>581</v>
      </c>
    </row>
    <row r="16" spans="1:11" ht="21" customHeight="1">
      <c r="A16" s="31"/>
      <c r="B16" s="109"/>
      <c r="C16" s="245"/>
      <c r="D16" s="73" t="s">
        <v>77</v>
      </c>
      <c r="E16" s="47" t="s">
        <v>337</v>
      </c>
      <c r="F16" s="35">
        <v>2450</v>
      </c>
      <c r="G16" s="251"/>
      <c r="H16" s="232">
        <v>1600</v>
      </c>
      <c r="I16" s="113">
        <v>850</v>
      </c>
      <c r="J16" s="211" t="s">
        <v>581</v>
      </c>
      <c r="K16" s="212" t="s">
        <v>581</v>
      </c>
    </row>
    <row r="17" spans="1:11" ht="21" customHeight="1">
      <c r="A17" s="31"/>
      <c r="B17" s="109"/>
      <c r="C17" s="245"/>
      <c r="D17" s="73" t="s">
        <v>78</v>
      </c>
      <c r="E17" s="47" t="s">
        <v>598</v>
      </c>
      <c r="F17" s="35">
        <v>4700</v>
      </c>
      <c r="G17" s="251"/>
      <c r="H17" s="232">
        <v>3100</v>
      </c>
      <c r="I17" s="113">
        <v>1600</v>
      </c>
      <c r="J17" s="211" t="s">
        <v>581</v>
      </c>
      <c r="K17" s="212" t="s">
        <v>581</v>
      </c>
    </row>
    <row r="18" spans="1:11" ht="21" customHeight="1">
      <c r="A18" s="31"/>
      <c r="B18" s="109"/>
      <c r="C18" s="245"/>
      <c r="D18" s="73" t="s">
        <v>79</v>
      </c>
      <c r="E18" s="47" t="s">
        <v>338</v>
      </c>
      <c r="F18" s="35">
        <v>4300</v>
      </c>
      <c r="G18" s="251"/>
      <c r="H18" s="232">
        <v>2500</v>
      </c>
      <c r="I18" s="113">
        <v>1800</v>
      </c>
      <c r="J18" s="211" t="s">
        <v>581</v>
      </c>
      <c r="K18" s="212" t="s">
        <v>581</v>
      </c>
    </row>
    <row r="19" spans="1:11" ht="21" customHeight="1">
      <c r="A19" s="108"/>
      <c r="B19" s="50"/>
      <c r="C19" s="246"/>
      <c r="D19" s="73" t="s">
        <v>80</v>
      </c>
      <c r="E19" s="47" t="s">
        <v>339</v>
      </c>
      <c r="F19" s="35">
        <v>4050</v>
      </c>
      <c r="G19" s="251"/>
      <c r="H19" s="232">
        <v>2250</v>
      </c>
      <c r="I19" s="113">
        <v>1800</v>
      </c>
      <c r="J19" s="211" t="s">
        <v>581</v>
      </c>
      <c r="K19" s="212" t="s">
        <v>581</v>
      </c>
    </row>
    <row r="20" spans="1:11" ht="21" customHeight="1">
      <c r="A20" s="31"/>
      <c r="B20" s="109"/>
      <c r="C20" s="245"/>
      <c r="D20" s="73" t="s">
        <v>81</v>
      </c>
      <c r="E20" s="47" t="s">
        <v>340</v>
      </c>
      <c r="F20" s="35">
        <v>2100</v>
      </c>
      <c r="G20" s="251"/>
      <c r="H20" s="232">
        <v>1350</v>
      </c>
      <c r="I20" s="113">
        <v>750</v>
      </c>
      <c r="J20" s="211" t="s">
        <v>581</v>
      </c>
      <c r="K20" s="212" t="s">
        <v>581</v>
      </c>
    </row>
    <row r="21" spans="1:11" ht="21" customHeight="1">
      <c r="A21" s="31"/>
      <c r="B21" s="109"/>
      <c r="C21" s="245"/>
      <c r="D21" s="73" t="s">
        <v>82</v>
      </c>
      <c r="E21" s="47" t="s">
        <v>341</v>
      </c>
      <c r="F21" s="35">
        <v>1950</v>
      </c>
      <c r="G21" s="251"/>
      <c r="H21" s="232">
        <v>1400</v>
      </c>
      <c r="I21" s="113">
        <v>550</v>
      </c>
      <c r="J21" s="211" t="s">
        <v>581</v>
      </c>
      <c r="K21" s="212" t="s">
        <v>581</v>
      </c>
    </row>
    <row r="22" spans="1:11" ht="21" customHeight="1">
      <c r="A22" s="31"/>
      <c r="B22" s="109"/>
      <c r="C22" s="245"/>
      <c r="D22" s="73" t="s">
        <v>83</v>
      </c>
      <c r="E22" s="47" t="s">
        <v>597</v>
      </c>
      <c r="F22" s="35">
        <v>2000</v>
      </c>
      <c r="G22" s="251"/>
      <c r="H22" s="232">
        <v>1250</v>
      </c>
      <c r="I22" s="113">
        <v>750</v>
      </c>
      <c r="J22" s="211" t="s">
        <v>581</v>
      </c>
      <c r="K22" s="212" t="s">
        <v>581</v>
      </c>
    </row>
    <row r="23" spans="1:11" ht="21" customHeight="1">
      <c r="A23" s="31"/>
      <c r="B23" s="109"/>
      <c r="C23" s="245"/>
      <c r="D23" s="73" t="s">
        <v>84</v>
      </c>
      <c r="E23" s="47" t="s">
        <v>342</v>
      </c>
      <c r="F23" s="35">
        <v>2200</v>
      </c>
      <c r="G23" s="251"/>
      <c r="H23" s="232">
        <v>1200</v>
      </c>
      <c r="I23" s="113">
        <v>1000</v>
      </c>
      <c r="J23" s="211" t="s">
        <v>581</v>
      </c>
      <c r="K23" s="212" t="s">
        <v>581</v>
      </c>
    </row>
    <row r="24" spans="1:11" ht="21" customHeight="1">
      <c r="A24" s="31"/>
      <c r="B24" s="109"/>
      <c r="C24" s="245"/>
      <c r="D24" s="73" t="s">
        <v>85</v>
      </c>
      <c r="E24" s="47" t="s">
        <v>343</v>
      </c>
      <c r="F24" s="35">
        <v>4300</v>
      </c>
      <c r="G24" s="251"/>
      <c r="H24" s="232">
        <v>2550</v>
      </c>
      <c r="I24" s="113">
        <v>1750</v>
      </c>
      <c r="J24" s="211" t="s">
        <v>581</v>
      </c>
      <c r="K24" s="212" t="s">
        <v>581</v>
      </c>
    </row>
    <row r="25" spans="1:11" ht="21" customHeight="1">
      <c r="A25" s="31"/>
      <c r="B25" s="109"/>
      <c r="C25" s="245"/>
      <c r="D25" s="73" t="s">
        <v>86</v>
      </c>
      <c r="E25" s="47" t="s">
        <v>344</v>
      </c>
      <c r="F25" s="35">
        <v>5050</v>
      </c>
      <c r="G25" s="251"/>
      <c r="H25" s="232">
        <v>2950</v>
      </c>
      <c r="I25" s="113">
        <v>2100</v>
      </c>
      <c r="J25" s="211" t="s">
        <v>581</v>
      </c>
      <c r="K25" s="212" t="s">
        <v>581</v>
      </c>
    </row>
    <row r="26" spans="1:11" ht="21" customHeight="1">
      <c r="A26" s="31"/>
      <c r="B26" s="109"/>
      <c r="C26" s="245"/>
      <c r="D26" s="73" t="s">
        <v>87</v>
      </c>
      <c r="E26" s="47" t="s">
        <v>345</v>
      </c>
      <c r="F26" s="35">
        <v>2750</v>
      </c>
      <c r="G26" s="251"/>
      <c r="H26" s="232">
        <v>1750</v>
      </c>
      <c r="I26" s="113">
        <v>1000</v>
      </c>
      <c r="J26" s="211" t="s">
        <v>581</v>
      </c>
      <c r="K26" s="212" t="s">
        <v>581</v>
      </c>
    </row>
    <row r="27" spans="1:11" ht="21" customHeight="1">
      <c r="A27" s="31"/>
      <c r="B27" s="109"/>
      <c r="C27" s="245"/>
      <c r="D27" s="73" t="s">
        <v>88</v>
      </c>
      <c r="E27" s="47" t="s">
        <v>346</v>
      </c>
      <c r="F27" s="35">
        <v>5600</v>
      </c>
      <c r="G27" s="251"/>
      <c r="H27" s="232">
        <v>3300</v>
      </c>
      <c r="I27" s="113">
        <v>2300</v>
      </c>
      <c r="J27" s="211" t="s">
        <v>581</v>
      </c>
      <c r="K27" s="212" t="s">
        <v>581</v>
      </c>
    </row>
    <row r="28" spans="1:11" ht="21" customHeight="1">
      <c r="A28" s="31"/>
      <c r="B28" s="109"/>
      <c r="C28" s="245"/>
      <c r="D28" s="73" t="s">
        <v>89</v>
      </c>
      <c r="E28" s="47" t="s">
        <v>347</v>
      </c>
      <c r="F28" s="35">
        <v>3650</v>
      </c>
      <c r="G28" s="251"/>
      <c r="H28" s="232">
        <v>2150</v>
      </c>
      <c r="I28" s="113">
        <v>1500</v>
      </c>
      <c r="J28" s="211" t="s">
        <v>581</v>
      </c>
      <c r="K28" s="212" t="s">
        <v>581</v>
      </c>
    </row>
    <row r="29" spans="1:11" ht="21" customHeight="1">
      <c r="A29" s="31"/>
      <c r="B29" s="109"/>
      <c r="C29" s="245"/>
      <c r="D29" s="73" t="s">
        <v>90</v>
      </c>
      <c r="E29" s="47" t="s">
        <v>596</v>
      </c>
      <c r="F29" s="35">
        <v>4000</v>
      </c>
      <c r="G29" s="251"/>
      <c r="H29" s="232">
        <v>2350</v>
      </c>
      <c r="I29" s="113">
        <v>1650</v>
      </c>
      <c r="J29" s="211" t="s">
        <v>581</v>
      </c>
      <c r="K29" s="212" t="s">
        <v>581</v>
      </c>
    </row>
    <row r="30" spans="1:11" ht="21" customHeight="1">
      <c r="A30" s="31"/>
      <c r="B30" s="109"/>
      <c r="C30" s="245"/>
      <c r="D30" s="73" t="s">
        <v>91</v>
      </c>
      <c r="E30" s="47" t="s">
        <v>348</v>
      </c>
      <c r="F30" s="35">
        <v>3200</v>
      </c>
      <c r="G30" s="251"/>
      <c r="H30" s="232">
        <v>1800</v>
      </c>
      <c r="I30" s="113">
        <v>1400</v>
      </c>
      <c r="J30" s="211" t="s">
        <v>581</v>
      </c>
      <c r="K30" s="212" t="s">
        <v>581</v>
      </c>
    </row>
    <row r="31" spans="1:11" ht="21" customHeight="1">
      <c r="A31" s="31"/>
      <c r="B31" s="109"/>
      <c r="C31" s="245"/>
      <c r="D31" s="85" t="s">
        <v>92</v>
      </c>
      <c r="E31" s="48" t="s">
        <v>595</v>
      </c>
      <c r="F31" s="36">
        <v>1750</v>
      </c>
      <c r="G31" s="252"/>
      <c r="H31" s="232">
        <v>1100</v>
      </c>
      <c r="I31" s="113">
        <v>650</v>
      </c>
      <c r="J31" s="211" t="s">
        <v>581</v>
      </c>
      <c r="K31" s="212" t="s">
        <v>581</v>
      </c>
    </row>
    <row r="32" spans="1:11" ht="21" customHeight="1">
      <c r="A32" s="31"/>
      <c r="B32" s="109"/>
      <c r="C32" s="245"/>
      <c r="D32" s="73" t="s">
        <v>93</v>
      </c>
      <c r="E32" s="47" t="s">
        <v>349</v>
      </c>
      <c r="F32" s="35">
        <v>5750</v>
      </c>
      <c r="G32" s="251"/>
      <c r="H32" s="232">
        <v>3150</v>
      </c>
      <c r="I32" s="113">
        <v>2600</v>
      </c>
      <c r="J32" s="211" t="s">
        <v>581</v>
      </c>
      <c r="K32" s="212" t="s">
        <v>581</v>
      </c>
    </row>
    <row r="33" spans="1:11" ht="21" customHeight="1">
      <c r="A33" s="181"/>
      <c r="B33" s="182"/>
      <c r="C33" s="247"/>
      <c r="D33" s="73" t="s">
        <v>94</v>
      </c>
      <c r="E33" s="47" t="s">
        <v>350</v>
      </c>
      <c r="F33" s="35">
        <v>5950</v>
      </c>
      <c r="G33" s="251"/>
      <c r="H33" s="232">
        <v>3550</v>
      </c>
      <c r="I33" s="113">
        <v>2400</v>
      </c>
      <c r="J33" s="211" t="s">
        <v>581</v>
      </c>
      <c r="K33" s="212" t="s">
        <v>581</v>
      </c>
    </row>
    <row r="34" spans="1:11" s="18" customFormat="1" ht="21" customHeight="1">
      <c r="A34" s="31"/>
      <c r="B34" s="109"/>
      <c r="C34" s="245"/>
      <c r="D34" s="73" t="s">
        <v>95</v>
      </c>
      <c r="E34" s="49" t="s">
        <v>351</v>
      </c>
      <c r="F34" s="37">
        <v>2300</v>
      </c>
      <c r="G34" s="253"/>
      <c r="H34" s="232">
        <v>1350</v>
      </c>
      <c r="I34" s="113">
        <v>950</v>
      </c>
      <c r="J34" s="211" t="s">
        <v>581</v>
      </c>
      <c r="K34" s="212" t="s">
        <v>581</v>
      </c>
    </row>
    <row r="35" spans="1:11" s="18" customFormat="1" ht="21" customHeight="1">
      <c r="A35" s="31"/>
      <c r="B35" s="109"/>
      <c r="C35" s="245"/>
      <c r="D35" s="73"/>
      <c r="E35" s="49"/>
      <c r="F35" s="37"/>
      <c r="G35" s="253"/>
      <c r="H35" s="232"/>
      <c r="I35" s="113"/>
      <c r="J35" s="213"/>
      <c r="K35" s="214"/>
    </row>
    <row r="36" spans="1:11" s="18" customFormat="1" ht="21" customHeight="1">
      <c r="A36" s="31"/>
      <c r="B36" s="109"/>
      <c r="C36" s="245"/>
      <c r="D36" s="73"/>
      <c r="E36" s="49"/>
      <c r="F36" s="37"/>
      <c r="G36" s="253"/>
      <c r="H36" s="232"/>
      <c r="I36" s="113"/>
      <c r="J36" s="213"/>
      <c r="K36" s="214"/>
    </row>
    <row r="37" spans="1:11" ht="21" customHeight="1">
      <c r="A37" s="110"/>
      <c r="B37" s="111"/>
      <c r="C37" s="248"/>
      <c r="D37" s="73"/>
      <c r="E37" s="47"/>
      <c r="F37" s="35"/>
      <c r="G37" s="251"/>
      <c r="H37" s="232"/>
      <c r="I37" s="113"/>
      <c r="J37" s="213"/>
      <c r="K37" s="214"/>
    </row>
    <row r="38" spans="1:11" ht="21" customHeight="1">
      <c r="A38" s="110"/>
      <c r="B38" s="111"/>
      <c r="C38" s="248"/>
      <c r="D38" s="89"/>
      <c r="E38" s="48"/>
      <c r="F38" s="59"/>
      <c r="G38" s="254"/>
      <c r="H38" s="233"/>
      <c r="I38" s="114"/>
      <c r="J38" s="213"/>
      <c r="K38" s="214"/>
    </row>
    <row r="39" spans="1:11" ht="21" customHeight="1">
      <c r="A39" s="110"/>
      <c r="B39" s="111"/>
      <c r="C39" s="248"/>
      <c r="D39" s="89"/>
      <c r="E39" s="48"/>
      <c r="F39" s="59"/>
      <c r="G39" s="254"/>
      <c r="H39" s="233"/>
      <c r="I39" s="114"/>
      <c r="J39" s="213"/>
      <c r="K39" s="214"/>
    </row>
    <row r="40" spans="1:11" ht="21" customHeight="1">
      <c r="A40" s="110"/>
      <c r="B40" s="111"/>
      <c r="C40" s="248"/>
      <c r="D40" s="89"/>
      <c r="E40" s="16"/>
      <c r="F40" s="59"/>
      <c r="G40" s="254"/>
      <c r="H40" s="233"/>
      <c r="I40" s="114"/>
      <c r="J40" s="213"/>
      <c r="K40" s="214"/>
    </row>
    <row r="41" spans="1:11" ht="21" customHeight="1">
      <c r="A41" s="110"/>
      <c r="B41" s="111"/>
      <c r="C41" s="248"/>
      <c r="D41" s="89"/>
      <c r="E41" s="16"/>
      <c r="F41" s="59"/>
      <c r="G41" s="254"/>
      <c r="H41" s="233"/>
      <c r="I41" s="114"/>
      <c r="J41" s="213"/>
      <c r="K41" s="214"/>
    </row>
    <row r="42" spans="1:11" ht="21" customHeight="1">
      <c r="A42" s="110"/>
      <c r="B42" s="111"/>
      <c r="C42" s="248"/>
      <c r="D42" s="91"/>
      <c r="E42" s="16"/>
      <c r="F42" s="17"/>
      <c r="G42" s="254"/>
      <c r="H42" s="233"/>
      <c r="I42" s="114"/>
      <c r="J42" s="213"/>
      <c r="K42" s="214"/>
    </row>
    <row r="43" spans="1:11" ht="21" customHeight="1">
      <c r="A43" s="110"/>
      <c r="B43" s="111"/>
      <c r="C43" s="248"/>
      <c r="D43" s="91"/>
      <c r="E43" s="16"/>
      <c r="F43" s="17"/>
      <c r="G43" s="254"/>
      <c r="H43" s="233"/>
      <c r="I43" s="114"/>
      <c r="J43" s="213"/>
      <c r="K43" s="214"/>
    </row>
    <row r="44" spans="1:11" ht="21" customHeight="1">
      <c r="A44" s="110"/>
      <c r="B44" s="111"/>
      <c r="C44" s="248"/>
      <c r="D44" s="91"/>
      <c r="E44" s="16"/>
      <c r="F44" s="17"/>
      <c r="G44" s="254"/>
      <c r="H44" s="233"/>
      <c r="I44" s="114"/>
      <c r="J44" s="213"/>
      <c r="K44" s="214"/>
    </row>
    <row r="45" spans="1:11" ht="21" customHeight="1">
      <c r="A45" s="110"/>
      <c r="B45" s="111"/>
      <c r="C45" s="248"/>
      <c r="D45" s="91"/>
      <c r="E45" s="16"/>
      <c r="F45" s="17"/>
      <c r="G45" s="254"/>
      <c r="H45" s="233"/>
      <c r="I45" s="114"/>
      <c r="J45" s="213"/>
      <c r="K45" s="214"/>
    </row>
    <row r="46" spans="1:11" ht="21" customHeight="1">
      <c r="A46" s="110"/>
      <c r="B46" s="111"/>
      <c r="C46" s="248"/>
      <c r="D46" s="91"/>
      <c r="E46" s="16"/>
      <c r="F46" s="17"/>
      <c r="G46" s="254"/>
      <c r="H46" s="233"/>
      <c r="I46" s="114"/>
      <c r="J46" s="213"/>
      <c r="K46" s="214"/>
    </row>
    <row r="47" spans="1:11" ht="21" customHeight="1">
      <c r="A47" s="181"/>
      <c r="B47" s="182"/>
      <c r="C47" s="247"/>
      <c r="D47" s="92"/>
      <c r="E47" s="16"/>
      <c r="F47" s="17"/>
      <c r="G47" s="254"/>
      <c r="H47" s="234"/>
      <c r="I47" s="114"/>
      <c r="J47" s="215"/>
      <c r="K47" s="216"/>
    </row>
    <row r="48" spans="1:11" s="62" customFormat="1" ht="21" customHeight="1">
      <c r="A48" s="20"/>
      <c r="B48" s="42"/>
      <c r="C48" s="249"/>
      <c r="D48" s="81"/>
      <c r="E48" s="28" t="str">
        <f>CONCATENATE(FIXED(COUNTA(E5:E47),0,0),"　店")</f>
        <v>30　店</v>
      </c>
      <c r="F48" s="21">
        <f>SUM(F5:F47)</f>
        <v>136450</v>
      </c>
      <c r="G48" s="63">
        <f>SUM(G5:G47)</f>
        <v>0</v>
      </c>
      <c r="H48" s="235">
        <f>SUM(H5:H47)</f>
        <v>78850</v>
      </c>
      <c r="I48" s="63">
        <f>SUM(I5:I47)</f>
        <v>57600</v>
      </c>
      <c r="J48" s="205"/>
      <c r="K48" s="206"/>
    </row>
    <row r="49" spans="1:11" s="62" customFormat="1" ht="21" customHeight="1">
      <c r="A49" s="173" t="s">
        <v>616</v>
      </c>
      <c r="B49" s="1"/>
      <c r="C49" s="1"/>
      <c r="D49" s="71"/>
      <c r="E49" s="2"/>
      <c r="F49" s="2"/>
      <c r="G49" s="2"/>
      <c r="H49" s="4"/>
      <c r="I49" s="4"/>
      <c r="K49" s="4" t="s">
        <v>59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42:I47">
      <formula1>F42</formula1>
    </dataValidation>
    <dataValidation type="whole" operator="lessThanOrEqual" showInputMessage="1" showErrorMessage="1" sqref="HI4:IV4">
      <formula1>HG4</formula1>
    </dataValidation>
    <dataValidation operator="lessThanOrEqual" allowBlank="1" showInputMessage="1" showErrorMessage="1" sqref="A3:G3 A50:G65536 H48:I65536 G48 A5:F48 H5:I41"/>
    <dataValidation type="whole" operator="lessThanOrEqual" showInputMessage="1" showErrorMessage="1" sqref="GT4:HH4">
      <formula1>GP4</formula1>
    </dataValidation>
    <dataValidation type="whole" operator="lessThanOrEqual" allowBlank="1" showInputMessage="1" showErrorMessage="1" sqref="G5:G47">
      <formula1>F5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L1:IV2"/>
    <dataValidation type="whole" operator="lessThanOrEqual" showInputMessage="1" showErrorMessage="1" sqref="L4:GS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F39" sqref="F39:I44"/>
    </sheetView>
  </sheetViews>
  <sheetFormatPr defaultColWidth="9.00390625" defaultRowHeight="13.5"/>
  <cols>
    <col min="1" max="1" width="10.125" style="7" customWidth="1"/>
    <col min="2" max="2" width="1.625" style="7" customWidth="1"/>
    <col min="3" max="3" width="10.125" style="7" customWidth="1"/>
    <col min="4" max="4" width="8.625" style="84" hidden="1" customWidth="1"/>
    <col min="5" max="5" width="20.625" style="24" customWidth="1"/>
    <col min="6" max="7" width="18.625" style="25" customWidth="1"/>
    <col min="8" max="9" width="12.625" style="7" customWidth="1"/>
    <col min="10" max="11" width="7.625" style="6" customWidth="1"/>
    <col min="12" max="16384" width="9.00390625" style="6" customWidth="1"/>
  </cols>
  <sheetData>
    <row r="1" spans="1:9" s="3" customFormat="1" ht="39.75" customHeight="1">
      <c r="A1" s="366" t="s">
        <v>0</v>
      </c>
      <c r="B1" s="367"/>
      <c r="C1" s="368"/>
      <c r="D1" s="199"/>
      <c r="E1" s="199" t="s">
        <v>61</v>
      </c>
      <c r="F1" s="389"/>
      <c r="G1" s="390"/>
      <c r="H1" s="200" t="s">
        <v>314</v>
      </c>
      <c r="I1" s="171"/>
    </row>
    <row r="2" spans="1:9" s="3" customFormat="1" ht="39.75" customHeight="1">
      <c r="A2" s="369"/>
      <c r="B2" s="370"/>
      <c r="C2" s="371"/>
      <c r="D2" s="199"/>
      <c r="E2" s="199" t="s">
        <v>62</v>
      </c>
      <c r="F2" s="389"/>
      <c r="G2" s="390"/>
      <c r="H2" s="200" t="s">
        <v>2</v>
      </c>
      <c r="I2" s="243">
        <f>SUM(A6,A29,A40)</f>
        <v>0</v>
      </c>
    </row>
    <row r="3" spans="1:9" s="10" customFormat="1" ht="24" customHeight="1">
      <c r="A3" s="7"/>
      <c r="B3" s="7"/>
      <c r="C3" s="7"/>
      <c r="D3" s="84"/>
      <c r="E3" s="8"/>
      <c r="F3" s="8"/>
      <c r="G3" s="374"/>
      <c r="H3" s="375"/>
      <c r="I3" s="220"/>
    </row>
    <row r="4" spans="1:11" s="5" customFormat="1" ht="21" customHeight="1">
      <c r="A4" s="364" t="s">
        <v>65</v>
      </c>
      <c r="B4" s="336"/>
      <c r="C4" s="365"/>
      <c r="D4" s="372" t="s">
        <v>60</v>
      </c>
      <c r="E4" s="373"/>
      <c r="F4" s="242" t="s">
        <v>63</v>
      </c>
      <c r="G4" s="221" t="s">
        <v>543</v>
      </c>
      <c r="H4" s="222" t="s">
        <v>64</v>
      </c>
      <c r="I4" s="221" t="s">
        <v>588</v>
      </c>
      <c r="J4" s="203" t="s">
        <v>579</v>
      </c>
      <c r="K4" s="204" t="s">
        <v>580</v>
      </c>
    </row>
    <row r="5" spans="1:11" ht="21" customHeight="1">
      <c r="A5" s="162" t="s">
        <v>4</v>
      </c>
      <c r="B5" s="163"/>
      <c r="C5" s="244"/>
      <c r="D5" s="72" t="s">
        <v>96</v>
      </c>
      <c r="E5" s="46" t="s">
        <v>352</v>
      </c>
      <c r="F5" s="38">
        <v>7200</v>
      </c>
      <c r="G5" s="250"/>
      <c r="H5" s="231">
        <v>3350</v>
      </c>
      <c r="I5" s="164">
        <v>3850</v>
      </c>
      <c r="J5" s="209" t="s">
        <v>581</v>
      </c>
      <c r="K5" s="210" t="s">
        <v>581</v>
      </c>
    </row>
    <row r="6" spans="1:11" ht="21" customHeight="1">
      <c r="A6" s="51">
        <f>SUM(G26)</f>
        <v>0</v>
      </c>
      <c r="B6" s="52" t="s">
        <v>53</v>
      </c>
      <c r="C6" s="255">
        <f>SUM(F26)</f>
        <v>53750</v>
      </c>
      <c r="D6" s="73" t="s">
        <v>97</v>
      </c>
      <c r="E6" s="47" t="s">
        <v>353</v>
      </c>
      <c r="F6" s="35">
        <v>2450</v>
      </c>
      <c r="G6" s="251"/>
      <c r="H6" s="232">
        <v>1550</v>
      </c>
      <c r="I6" s="113">
        <v>900</v>
      </c>
      <c r="J6" s="211" t="s">
        <v>581</v>
      </c>
      <c r="K6" s="212" t="s">
        <v>581</v>
      </c>
    </row>
    <row r="7" spans="1:11" ht="21" customHeight="1">
      <c r="A7" s="31"/>
      <c r="B7" s="109"/>
      <c r="C7" s="245"/>
      <c r="D7" s="73" t="s">
        <v>98</v>
      </c>
      <c r="E7" s="47" t="s">
        <v>354</v>
      </c>
      <c r="F7" s="35">
        <v>3450</v>
      </c>
      <c r="G7" s="251"/>
      <c r="H7" s="232">
        <v>2250</v>
      </c>
      <c r="I7" s="113">
        <v>1200</v>
      </c>
      <c r="J7" s="211" t="s">
        <v>581</v>
      </c>
      <c r="K7" s="212" t="s">
        <v>581</v>
      </c>
    </row>
    <row r="8" spans="1:11" ht="21" customHeight="1">
      <c r="A8" s="51"/>
      <c r="B8" s="52"/>
      <c r="C8" s="255"/>
      <c r="D8" s="73" t="s">
        <v>99</v>
      </c>
      <c r="E8" s="47" t="s">
        <v>355</v>
      </c>
      <c r="F8" s="35">
        <v>2600</v>
      </c>
      <c r="G8" s="251"/>
      <c r="H8" s="232">
        <v>1600</v>
      </c>
      <c r="I8" s="113">
        <v>1000</v>
      </c>
      <c r="J8" s="211" t="s">
        <v>581</v>
      </c>
      <c r="K8" s="212" t="s">
        <v>581</v>
      </c>
    </row>
    <row r="9" spans="1:11" ht="21" customHeight="1">
      <c r="A9" s="119"/>
      <c r="B9" s="120"/>
      <c r="C9" s="256"/>
      <c r="D9" s="73" t="s">
        <v>100</v>
      </c>
      <c r="E9" s="47" t="s">
        <v>356</v>
      </c>
      <c r="F9" s="35">
        <v>2900</v>
      </c>
      <c r="G9" s="251"/>
      <c r="H9" s="232">
        <v>1600</v>
      </c>
      <c r="I9" s="113">
        <v>1300</v>
      </c>
      <c r="J9" s="211" t="s">
        <v>581</v>
      </c>
      <c r="K9" s="212" t="s">
        <v>581</v>
      </c>
    </row>
    <row r="10" spans="1:11" ht="21" customHeight="1">
      <c r="A10" s="31"/>
      <c r="B10" s="109"/>
      <c r="C10" s="245"/>
      <c r="D10" s="73" t="s">
        <v>101</v>
      </c>
      <c r="E10" s="47" t="s">
        <v>524</v>
      </c>
      <c r="F10" s="35">
        <v>3000</v>
      </c>
      <c r="G10" s="251"/>
      <c r="H10" s="232">
        <v>2150</v>
      </c>
      <c r="I10" s="113">
        <v>850</v>
      </c>
      <c r="J10" s="211" t="s">
        <v>581</v>
      </c>
      <c r="K10" s="212" t="s">
        <v>581</v>
      </c>
    </row>
    <row r="11" spans="1:11" ht="21" customHeight="1">
      <c r="A11" s="31"/>
      <c r="B11" s="109"/>
      <c r="C11" s="245"/>
      <c r="D11" s="73" t="s">
        <v>102</v>
      </c>
      <c r="E11" s="47" t="s">
        <v>357</v>
      </c>
      <c r="F11" s="35">
        <v>5200</v>
      </c>
      <c r="G11" s="251"/>
      <c r="H11" s="232">
        <v>3200</v>
      </c>
      <c r="I11" s="113">
        <v>2000</v>
      </c>
      <c r="J11" s="211" t="s">
        <v>581</v>
      </c>
      <c r="K11" s="212" t="s">
        <v>581</v>
      </c>
    </row>
    <row r="12" spans="1:11" ht="21" customHeight="1">
      <c r="A12" s="31"/>
      <c r="B12" s="109"/>
      <c r="C12" s="245"/>
      <c r="D12" s="73" t="s">
        <v>103</v>
      </c>
      <c r="E12" s="47" t="s">
        <v>358</v>
      </c>
      <c r="F12" s="35">
        <v>6200</v>
      </c>
      <c r="G12" s="251"/>
      <c r="H12" s="232">
        <v>4100</v>
      </c>
      <c r="I12" s="113">
        <v>2100</v>
      </c>
      <c r="J12" s="211" t="s">
        <v>581</v>
      </c>
      <c r="K12" s="212" t="s">
        <v>581</v>
      </c>
    </row>
    <row r="13" spans="1:11" ht="21" customHeight="1">
      <c r="A13" s="31"/>
      <c r="B13" s="109"/>
      <c r="C13" s="245"/>
      <c r="D13" s="73" t="s">
        <v>104</v>
      </c>
      <c r="E13" s="47" t="s">
        <v>359</v>
      </c>
      <c r="F13" s="35">
        <v>3350</v>
      </c>
      <c r="G13" s="251"/>
      <c r="H13" s="232">
        <v>1900</v>
      </c>
      <c r="I13" s="113">
        <v>1450</v>
      </c>
      <c r="J13" s="211" t="s">
        <v>581</v>
      </c>
      <c r="K13" s="212" t="s">
        <v>581</v>
      </c>
    </row>
    <row r="14" spans="1:11" ht="21" customHeight="1">
      <c r="A14" s="31"/>
      <c r="B14" s="109"/>
      <c r="C14" s="245"/>
      <c r="D14" s="73" t="s">
        <v>105</v>
      </c>
      <c r="E14" s="47" t="s">
        <v>360</v>
      </c>
      <c r="F14" s="35">
        <v>3600</v>
      </c>
      <c r="G14" s="251"/>
      <c r="H14" s="232">
        <v>2150</v>
      </c>
      <c r="I14" s="113">
        <v>1450</v>
      </c>
      <c r="J14" s="211" t="s">
        <v>581</v>
      </c>
      <c r="K14" s="212" t="s">
        <v>581</v>
      </c>
    </row>
    <row r="15" spans="1:11" ht="21" customHeight="1">
      <c r="A15" s="31"/>
      <c r="B15" s="109"/>
      <c r="C15" s="245"/>
      <c r="D15" s="73" t="s">
        <v>106</v>
      </c>
      <c r="E15" s="47" t="s">
        <v>525</v>
      </c>
      <c r="F15" s="35">
        <v>2450</v>
      </c>
      <c r="G15" s="251"/>
      <c r="H15" s="232">
        <v>1800</v>
      </c>
      <c r="I15" s="113">
        <v>650</v>
      </c>
      <c r="J15" s="211" t="s">
        <v>581</v>
      </c>
      <c r="K15" s="212" t="s">
        <v>581</v>
      </c>
    </row>
    <row r="16" spans="1:11" ht="21" customHeight="1">
      <c r="A16" s="31"/>
      <c r="B16" s="109"/>
      <c r="C16" s="245"/>
      <c r="D16" s="73" t="s">
        <v>107</v>
      </c>
      <c r="E16" s="47" t="s">
        <v>554</v>
      </c>
      <c r="F16" s="35">
        <v>3400</v>
      </c>
      <c r="G16" s="251"/>
      <c r="H16" s="232">
        <v>2200</v>
      </c>
      <c r="I16" s="113">
        <v>1200</v>
      </c>
      <c r="J16" s="211" t="s">
        <v>581</v>
      </c>
      <c r="K16" s="212" t="s">
        <v>581</v>
      </c>
    </row>
    <row r="17" spans="1:11" ht="21" customHeight="1">
      <c r="A17" s="31"/>
      <c r="B17" s="109"/>
      <c r="C17" s="245"/>
      <c r="D17" s="73" t="s">
        <v>108</v>
      </c>
      <c r="E17" s="47" t="s">
        <v>555</v>
      </c>
      <c r="F17" s="35">
        <v>2450</v>
      </c>
      <c r="G17" s="251"/>
      <c r="H17" s="232">
        <v>1850</v>
      </c>
      <c r="I17" s="113">
        <v>600</v>
      </c>
      <c r="J17" s="211" t="s">
        <v>581</v>
      </c>
      <c r="K17" s="212" t="s">
        <v>581</v>
      </c>
    </row>
    <row r="18" spans="1:11" ht="21" customHeight="1">
      <c r="A18" s="31"/>
      <c r="B18" s="109"/>
      <c r="C18" s="245"/>
      <c r="D18" s="73" t="s">
        <v>109</v>
      </c>
      <c r="E18" s="47" t="s">
        <v>611</v>
      </c>
      <c r="F18" s="35">
        <v>5500</v>
      </c>
      <c r="G18" s="251"/>
      <c r="H18" s="232">
        <v>3450</v>
      </c>
      <c r="I18" s="113">
        <v>2050</v>
      </c>
      <c r="J18" s="211" t="s">
        <v>581</v>
      </c>
      <c r="K18" s="212" t="s">
        <v>581</v>
      </c>
    </row>
    <row r="19" spans="1:11" ht="21" customHeight="1">
      <c r="A19" s="108"/>
      <c r="B19" s="50"/>
      <c r="C19" s="246"/>
      <c r="D19" s="73"/>
      <c r="E19" s="47"/>
      <c r="F19" s="35"/>
      <c r="G19" s="251"/>
      <c r="H19" s="232"/>
      <c r="I19" s="113"/>
      <c r="J19" s="211"/>
      <c r="K19" s="212"/>
    </row>
    <row r="20" spans="1:11" ht="21" customHeight="1">
      <c r="A20" s="31"/>
      <c r="B20" s="109"/>
      <c r="C20" s="245"/>
      <c r="D20" s="73"/>
      <c r="E20" s="47"/>
      <c r="F20" s="35"/>
      <c r="G20" s="251"/>
      <c r="H20" s="232"/>
      <c r="I20" s="113"/>
      <c r="J20" s="213"/>
      <c r="K20" s="214"/>
    </row>
    <row r="21" spans="1:11" ht="21" customHeight="1">
      <c r="A21" s="31"/>
      <c r="B21" s="109"/>
      <c r="C21" s="245"/>
      <c r="D21" s="73"/>
      <c r="E21" s="47"/>
      <c r="F21" s="32"/>
      <c r="G21" s="251"/>
      <c r="H21" s="232"/>
      <c r="I21" s="113"/>
      <c r="J21" s="213"/>
      <c r="K21" s="214"/>
    </row>
    <row r="22" spans="1:11" ht="21" customHeight="1">
      <c r="A22" s="31"/>
      <c r="B22" s="109"/>
      <c r="C22" s="245"/>
      <c r="D22" s="73"/>
      <c r="E22" s="47"/>
      <c r="F22" s="32"/>
      <c r="G22" s="251"/>
      <c r="H22" s="232"/>
      <c r="I22" s="113"/>
      <c r="J22" s="213"/>
      <c r="K22" s="214"/>
    </row>
    <row r="23" spans="1:11" ht="21" customHeight="1">
      <c r="A23" s="31"/>
      <c r="B23" s="109"/>
      <c r="C23" s="245"/>
      <c r="D23" s="73"/>
      <c r="E23" s="47"/>
      <c r="F23" s="32"/>
      <c r="G23" s="251"/>
      <c r="H23" s="232"/>
      <c r="I23" s="113"/>
      <c r="J23" s="213"/>
      <c r="K23" s="214"/>
    </row>
    <row r="24" spans="1:11" ht="21" customHeight="1">
      <c r="A24" s="31"/>
      <c r="B24" s="109"/>
      <c r="C24" s="245"/>
      <c r="D24" s="73"/>
      <c r="E24" s="47"/>
      <c r="F24" s="14"/>
      <c r="G24" s="262"/>
      <c r="H24" s="232"/>
      <c r="I24" s="113"/>
      <c r="J24" s="213"/>
      <c r="K24" s="214"/>
    </row>
    <row r="25" spans="1:11" ht="21" customHeight="1">
      <c r="A25" s="181"/>
      <c r="B25" s="182"/>
      <c r="C25" s="247"/>
      <c r="D25" s="85"/>
      <c r="E25" s="48"/>
      <c r="F25" s="17"/>
      <c r="G25" s="254"/>
      <c r="H25" s="233"/>
      <c r="I25" s="114"/>
      <c r="J25" s="215"/>
      <c r="K25" s="216"/>
    </row>
    <row r="26" spans="1:11" s="62" customFormat="1" ht="21" customHeight="1">
      <c r="A26" s="183"/>
      <c r="B26" s="184"/>
      <c r="C26" s="257"/>
      <c r="D26" s="90"/>
      <c r="E26" s="28" t="str">
        <f>CONCATENATE(FIXED(COUNTA(E5:E25),0,0),"　店")</f>
        <v>14　店</v>
      </c>
      <c r="F26" s="21">
        <f>SUM(F5:F25)</f>
        <v>53750</v>
      </c>
      <c r="G26" s="63">
        <f>SUM(G5:G25)</f>
        <v>0</v>
      </c>
      <c r="H26" s="235">
        <f>SUM(H5:H25)</f>
        <v>33150</v>
      </c>
      <c r="I26" s="63">
        <f>SUM(I5:I25)</f>
        <v>20600</v>
      </c>
      <c r="J26" s="205"/>
      <c r="K26" s="206"/>
    </row>
    <row r="27" spans="1:11" s="62" customFormat="1" ht="21" customHeight="1">
      <c r="A27" s="185"/>
      <c r="B27" s="186"/>
      <c r="C27" s="258"/>
      <c r="D27" s="115"/>
      <c r="E27" s="116"/>
      <c r="F27" s="117"/>
      <c r="G27" s="263"/>
      <c r="H27" s="239"/>
      <c r="I27" s="118"/>
      <c r="J27" s="205"/>
      <c r="K27" s="206"/>
    </row>
    <row r="28" spans="1:11" ht="21" customHeight="1">
      <c r="A28" s="162" t="s">
        <v>5</v>
      </c>
      <c r="B28" s="163"/>
      <c r="C28" s="244"/>
      <c r="D28" s="72" t="s">
        <v>110</v>
      </c>
      <c r="E28" s="46" t="s">
        <v>526</v>
      </c>
      <c r="F28" s="34">
        <v>10850</v>
      </c>
      <c r="G28" s="250"/>
      <c r="H28" s="231">
        <v>6550</v>
      </c>
      <c r="I28" s="112">
        <v>4300</v>
      </c>
      <c r="J28" s="209" t="s">
        <v>581</v>
      </c>
      <c r="K28" s="210" t="s">
        <v>581</v>
      </c>
    </row>
    <row r="29" spans="1:11" ht="21" customHeight="1">
      <c r="A29" s="51">
        <f>SUM(G37)</f>
        <v>0</v>
      </c>
      <c r="B29" s="52" t="s">
        <v>53</v>
      </c>
      <c r="C29" s="255">
        <f>SUM(F37)</f>
        <v>25350</v>
      </c>
      <c r="D29" s="73" t="s">
        <v>111</v>
      </c>
      <c r="E29" s="47" t="s">
        <v>527</v>
      </c>
      <c r="F29" s="32">
        <v>2900</v>
      </c>
      <c r="G29" s="251"/>
      <c r="H29" s="232">
        <v>1750</v>
      </c>
      <c r="I29" s="113">
        <v>1150</v>
      </c>
      <c r="J29" s="211" t="s">
        <v>581</v>
      </c>
      <c r="K29" s="212" t="s">
        <v>581</v>
      </c>
    </row>
    <row r="30" spans="1:11" ht="21" customHeight="1">
      <c r="A30" s="31"/>
      <c r="B30" s="109"/>
      <c r="C30" s="245"/>
      <c r="D30" s="73" t="s">
        <v>112</v>
      </c>
      <c r="E30" s="47" t="s">
        <v>528</v>
      </c>
      <c r="F30" s="32">
        <v>3800</v>
      </c>
      <c r="G30" s="251"/>
      <c r="H30" s="232">
        <v>2600</v>
      </c>
      <c r="I30" s="113">
        <v>1200</v>
      </c>
      <c r="J30" s="211" t="s">
        <v>581</v>
      </c>
      <c r="K30" s="212" t="s">
        <v>581</v>
      </c>
    </row>
    <row r="31" spans="1:11" ht="21" customHeight="1">
      <c r="A31" s="31"/>
      <c r="B31" s="109"/>
      <c r="C31" s="245"/>
      <c r="D31" s="73" t="s">
        <v>113</v>
      </c>
      <c r="E31" s="47" t="s">
        <v>529</v>
      </c>
      <c r="F31" s="32">
        <v>5600</v>
      </c>
      <c r="G31" s="251"/>
      <c r="H31" s="232">
        <v>3400</v>
      </c>
      <c r="I31" s="113">
        <v>2200</v>
      </c>
      <c r="J31" s="211" t="s">
        <v>581</v>
      </c>
      <c r="K31" s="212" t="s">
        <v>581</v>
      </c>
    </row>
    <row r="32" spans="1:11" ht="21" customHeight="1">
      <c r="A32" s="31"/>
      <c r="B32" s="109"/>
      <c r="C32" s="245"/>
      <c r="D32" s="73" t="s">
        <v>114</v>
      </c>
      <c r="E32" s="47" t="s">
        <v>530</v>
      </c>
      <c r="F32" s="32">
        <v>2200</v>
      </c>
      <c r="G32" s="251"/>
      <c r="H32" s="232">
        <v>1350</v>
      </c>
      <c r="I32" s="113">
        <v>850</v>
      </c>
      <c r="J32" s="211" t="s">
        <v>581</v>
      </c>
      <c r="K32" s="212" t="s">
        <v>581</v>
      </c>
    </row>
    <row r="33" spans="1:11" ht="21" customHeight="1">
      <c r="A33" s="31"/>
      <c r="B33" s="109"/>
      <c r="C33" s="245"/>
      <c r="D33" s="73"/>
      <c r="E33" s="47"/>
      <c r="F33" s="32"/>
      <c r="G33" s="251"/>
      <c r="H33" s="232"/>
      <c r="I33" s="113"/>
      <c r="J33" s="213"/>
      <c r="K33" s="214"/>
    </row>
    <row r="34" spans="1:11" ht="21" customHeight="1">
      <c r="A34" s="31"/>
      <c r="B34" s="109"/>
      <c r="C34" s="245"/>
      <c r="D34" s="73"/>
      <c r="E34" s="47"/>
      <c r="F34" s="32"/>
      <c r="G34" s="251"/>
      <c r="H34" s="232"/>
      <c r="I34" s="113"/>
      <c r="J34" s="213"/>
      <c r="K34" s="214"/>
    </row>
    <row r="35" spans="1:11" ht="21" customHeight="1">
      <c r="A35" s="31"/>
      <c r="B35" s="109"/>
      <c r="C35" s="245"/>
      <c r="D35" s="73"/>
      <c r="E35" s="47"/>
      <c r="F35" s="14"/>
      <c r="G35" s="262"/>
      <c r="H35" s="232"/>
      <c r="I35" s="113"/>
      <c r="J35" s="213"/>
      <c r="K35" s="214"/>
    </row>
    <row r="36" spans="1:11" ht="21" customHeight="1">
      <c r="A36" s="31"/>
      <c r="B36" s="109"/>
      <c r="C36" s="245"/>
      <c r="D36" s="73"/>
      <c r="E36" s="47"/>
      <c r="F36" s="14"/>
      <c r="G36" s="262"/>
      <c r="H36" s="232"/>
      <c r="I36" s="114"/>
      <c r="J36" s="215"/>
      <c r="K36" s="216"/>
    </row>
    <row r="37" spans="1:11" s="62" customFormat="1" ht="21" customHeight="1">
      <c r="A37" s="183"/>
      <c r="B37" s="184"/>
      <c r="C37" s="257"/>
      <c r="D37" s="90"/>
      <c r="E37" s="28" t="str">
        <f>CONCATENATE(FIXED(COUNTA(E28:E36),0,0),"　店")</f>
        <v>5　店</v>
      </c>
      <c r="F37" s="21">
        <f>SUM(F28:F36)</f>
        <v>25350</v>
      </c>
      <c r="G37" s="63">
        <f>SUM(G28:G36)</f>
        <v>0</v>
      </c>
      <c r="H37" s="235">
        <f>SUM(H28:H36)</f>
        <v>15650</v>
      </c>
      <c r="I37" s="63">
        <f>SUM(I28:I36)</f>
        <v>9700</v>
      </c>
      <c r="J37" s="205"/>
      <c r="K37" s="206"/>
    </row>
    <row r="38" spans="1:11" s="62" customFormat="1" ht="21" customHeight="1">
      <c r="A38" s="181"/>
      <c r="B38" s="182"/>
      <c r="C38" s="247"/>
      <c r="D38" s="85"/>
      <c r="E38" s="16"/>
      <c r="F38" s="17"/>
      <c r="G38" s="264"/>
      <c r="H38" s="233"/>
      <c r="I38" s="118"/>
      <c r="J38" s="205"/>
      <c r="K38" s="206"/>
    </row>
    <row r="39" spans="1:11" s="18" customFormat="1" ht="21" customHeight="1">
      <c r="A39" s="162" t="s">
        <v>6</v>
      </c>
      <c r="B39" s="175"/>
      <c r="C39" s="259"/>
      <c r="D39" s="87" t="s">
        <v>115</v>
      </c>
      <c r="E39" s="104" t="s">
        <v>531</v>
      </c>
      <c r="F39" s="64">
        <v>3000</v>
      </c>
      <c r="G39" s="265"/>
      <c r="H39" s="231">
        <v>2050</v>
      </c>
      <c r="I39" s="112">
        <v>950</v>
      </c>
      <c r="J39" s="209" t="s">
        <v>581</v>
      </c>
      <c r="K39" s="210" t="s">
        <v>581</v>
      </c>
    </row>
    <row r="40" spans="1:11" s="18" customFormat="1" ht="21" customHeight="1">
      <c r="A40" s="51">
        <f>SUM(G48)</f>
        <v>0</v>
      </c>
      <c r="B40" s="52" t="s">
        <v>53</v>
      </c>
      <c r="C40" s="255">
        <f>SUM(F48)</f>
        <v>21000</v>
      </c>
      <c r="D40" s="73" t="s">
        <v>116</v>
      </c>
      <c r="E40" s="47" t="s">
        <v>532</v>
      </c>
      <c r="F40" s="32">
        <v>2200</v>
      </c>
      <c r="G40" s="251"/>
      <c r="H40" s="232">
        <v>1450</v>
      </c>
      <c r="I40" s="113">
        <v>750</v>
      </c>
      <c r="J40" s="211" t="s">
        <v>581</v>
      </c>
      <c r="K40" s="212" t="s">
        <v>581</v>
      </c>
    </row>
    <row r="41" spans="1:11" s="18" customFormat="1" ht="21" customHeight="1">
      <c r="A41" s="31"/>
      <c r="B41" s="109"/>
      <c r="C41" s="245"/>
      <c r="D41" s="73" t="s">
        <v>117</v>
      </c>
      <c r="E41" s="47" t="s">
        <v>534</v>
      </c>
      <c r="F41" s="32">
        <v>3750</v>
      </c>
      <c r="G41" s="251"/>
      <c r="H41" s="232">
        <v>2450</v>
      </c>
      <c r="I41" s="113">
        <v>1300</v>
      </c>
      <c r="J41" s="211" t="s">
        <v>581</v>
      </c>
      <c r="K41" s="212" t="s">
        <v>581</v>
      </c>
    </row>
    <row r="42" spans="1:11" ht="21" customHeight="1">
      <c r="A42" s="121"/>
      <c r="B42" s="122"/>
      <c r="C42" s="260"/>
      <c r="D42" s="73" t="s">
        <v>118</v>
      </c>
      <c r="E42" s="47" t="s">
        <v>533</v>
      </c>
      <c r="F42" s="32">
        <v>8000</v>
      </c>
      <c r="G42" s="251"/>
      <c r="H42" s="232">
        <v>5000</v>
      </c>
      <c r="I42" s="113">
        <v>3000</v>
      </c>
      <c r="J42" s="211" t="s">
        <v>581</v>
      </c>
      <c r="K42" s="212" t="s">
        <v>581</v>
      </c>
    </row>
    <row r="43" spans="1:11" ht="21" customHeight="1">
      <c r="A43" s="121"/>
      <c r="B43" s="123"/>
      <c r="C43" s="261"/>
      <c r="D43" s="85" t="s">
        <v>119</v>
      </c>
      <c r="E43" s="48" t="s">
        <v>535</v>
      </c>
      <c r="F43" s="33">
        <v>4050</v>
      </c>
      <c r="G43" s="252"/>
      <c r="H43" s="233">
        <v>3100</v>
      </c>
      <c r="I43" s="114">
        <v>950</v>
      </c>
      <c r="J43" s="211" t="s">
        <v>581</v>
      </c>
      <c r="K43" s="212" t="s">
        <v>581</v>
      </c>
    </row>
    <row r="44" spans="1:11" ht="21" customHeight="1">
      <c r="A44" s="121"/>
      <c r="B44" s="123"/>
      <c r="C44" s="261"/>
      <c r="D44" s="85"/>
      <c r="E44" s="48"/>
      <c r="F44" s="33"/>
      <c r="G44" s="252"/>
      <c r="H44" s="233"/>
      <c r="I44" s="114"/>
      <c r="J44" s="213"/>
      <c r="K44" s="214"/>
    </row>
    <row r="45" spans="1:11" ht="21" customHeight="1">
      <c r="A45" s="121"/>
      <c r="B45" s="123"/>
      <c r="C45" s="261"/>
      <c r="D45" s="85"/>
      <c r="E45" s="48"/>
      <c r="F45" s="33"/>
      <c r="G45" s="252"/>
      <c r="H45" s="233"/>
      <c r="I45" s="114"/>
      <c r="J45" s="213"/>
      <c r="K45" s="214"/>
    </row>
    <row r="46" spans="1:11" ht="21" customHeight="1">
      <c r="A46" s="121"/>
      <c r="B46" s="122"/>
      <c r="C46" s="260"/>
      <c r="D46" s="89"/>
      <c r="E46" s="48"/>
      <c r="F46" s="17"/>
      <c r="G46" s="254"/>
      <c r="H46" s="233"/>
      <c r="I46" s="114"/>
      <c r="J46" s="213"/>
      <c r="K46" s="214"/>
    </row>
    <row r="47" spans="1:11" ht="21" customHeight="1">
      <c r="A47" s="121"/>
      <c r="B47" s="122"/>
      <c r="C47" s="260"/>
      <c r="D47" s="89"/>
      <c r="E47" s="16"/>
      <c r="F47" s="17"/>
      <c r="G47" s="254"/>
      <c r="H47" s="233"/>
      <c r="I47" s="114"/>
      <c r="J47" s="215"/>
      <c r="K47" s="216"/>
    </row>
    <row r="48" spans="1:11" s="62" customFormat="1" ht="21" customHeight="1">
      <c r="A48" s="20"/>
      <c r="B48" s="42"/>
      <c r="C48" s="249"/>
      <c r="D48" s="90"/>
      <c r="E48" s="28" t="str">
        <f>CONCATENATE(FIXED(COUNTA(E39:E47),0,0),"　店")</f>
        <v>5　店</v>
      </c>
      <c r="F48" s="21">
        <f>SUM(F39:F47)</f>
        <v>21000</v>
      </c>
      <c r="G48" s="63">
        <f>SUM(G39:G47)</f>
        <v>0</v>
      </c>
      <c r="H48" s="235">
        <f>SUM(H39:H47)</f>
        <v>14050</v>
      </c>
      <c r="I48" s="63">
        <f>SUM(I39:I47)</f>
        <v>6950</v>
      </c>
      <c r="J48" s="205"/>
      <c r="K48" s="206"/>
    </row>
    <row r="49" spans="1:11" s="62" customFormat="1" ht="21" customHeight="1">
      <c r="A49" s="173" t="s">
        <v>616</v>
      </c>
      <c r="B49" s="1"/>
      <c r="C49" s="1"/>
      <c r="D49" s="71"/>
      <c r="E49" s="2"/>
      <c r="F49" s="2"/>
      <c r="G49" s="2"/>
      <c r="H49" s="4"/>
      <c r="I49" s="4"/>
      <c r="K49" s="4" t="s">
        <v>59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5:I25 H27:I36 H38:I47">
      <formula1>F5</formula1>
    </dataValidation>
    <dataValidation type="whole" operator="lessThanOrEqual" showInputMessage="1" showErrorMessage="1" sqref="HI4:IV4">
      <formula1>HG4</formula1>
    </dataValidation>
    <dataValidation operator="lessThanOrEqual" allowBlank="1" showInputMessage="1" showErrorMessage="1" sqref="A50:G65536 G48 H48:I65536 A5:E48 G27 F26:I26 F5:F25 F37:I37 F27:F36 F38:F48 G38 A3:I3"/>
    <dataValidation type="whole" operator="lessThanOrEqual" showInputMessage="1" showErrorMessage="1" sqref="GT4:HH4">
      <formula1>GP4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36 G39:G47">
      <formula1>F5</formula1>
    </dataValidation>
    <dataValidation operator="lessThanOrEqual" showInputMessage="1" showErrorMessage="1" sqref="L1:IV2"/>
    <dataValidation type="whole" operator="lessThanOrEqual" showInputMessage="1" showErrorMessage="1" sqref="L4:GS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19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F31" sqref="F31:I40"/>
    </sheetView>
  </sheetViews>
  <sheetFormatPr defaultColWidth="9.00390625" defaultRowHeight="13.5"/>
  <cols>
    <col min="1" max="1" width="10.125" style="7" customWidth="1"/>
    <col min="2" max="2" width="1.625" style="7" customWidth="1"/>
    <col min="3" max="3" width="10.125" style="7" customWidth="1"/>
    <col min="4" max="4" width="8.625" style="84" hidden="1" customWidth="1"/>
    <col min="5" max="5" width="20.625" style="24" customWidth="1"/>
    <col min="6" max="7" width="18.625" style="25" customWidth="1"/>
    <col min="8" max="9" width="12.625" style="7" customWidth="1"/>
    <col min="10" max="11" width="7.625" style="6" customWidth="1"/>
    <col min="12" max="16384" width="9.00390625" style="6" customWidth="1"/>
  </cols>
  <sheetData>
    <row r="1" spans="1:9" s="3" customFormat="1" ht="39.75" customHeight="1">
      <c r="A1" s="366" t="s">
        <v>0</v>
      </c>
      <c r="B1" s="367"/>
      <c r="C1" s="368"/>
      <c r="D1" s="199"/>
      <c r="E1" s="199" t="s">
        <v>61</v>
      </c>
      <c r="F1" s="389"/>
      <c r="G1" s="390"/>
      <c r="H1" s="200" t="s">
        <v>314</v>
      </c>
      <c r="I1" s="171"/>
    </row>
    <row r="2" spans="1:9" s="3" customFormat="1" ht="39.75" customHeight="1">
      <c r="A2" s="369"/>
      <c r="B2" s="370"/>
      <c r="C2" s="371"/>
      <c r="D2" s="199"/>
      <c r="E2" s="199" t="s">
        <v>62</v>
      </c>
      <c r="F2" s="389"/>
      <c r="G2" s="390"/>
      <c r="H2" s="200" t="s">
        <v>2</v>
      </c>
      <c r="I2" s="243">
        <f>SUM(A6,A17,A32)</f>
        <v>0</v>
      </c>
    </row>
    <row r="3" spans="1:9" s="10" customFormat="1" ht="24" customHeight="1">
      <c r="A3" s="7"/>
      <c r="B3" s="7"/>
      <c r="C3" s="7"/>
      <c r="D3" s="84"/>
      <c r="E3" s="8"/>
      <c r="F3" s="8"/>
      <c r="G3" s="374"/>
      <c r="H3" s="375"/>
      <c r="I3" s="220"/>
    </row>
    <row r="4" spans="1:11" s="5" customFormat="1" ht="21" customHeight="1">
      <c r="A4" s="364" t="s">
        <v>65</v>
      </c>
      <c r="B4" s="336"/>
      <c r="C4" s="365"/>
      <c r="D4" s="372" t="s">
        <v>60</v>
      </c>
      <c r="E4" s="373"/>
      <c r="F4" s="242" t="s">
        <v>63</v>
      </c>
      <c r="G4" s="221" t="s">
        <v>543</v>
      </c>
      <c r="H4" s="222" t="s">
        <v>64</v>
      </c>
      <c r="I4" s="221" t="s">
        <v>588</v>
      </c>
      <c r="J4" s="203" t="s">
        <v>579</v>
      </c>
      <c r="K4" s="204" t="s">
        <v>580</v>
      </c>
    </row>
    <row r="5" spans="1:11" ht="21" customHeight="1">
      <c r="A5" s="127" t="s">
        <v>7</v>
      </c>
      <c r="B5" s="128"/>
      <c r="C5" s="266"/>
      <c r="D5" s="72" t="s">
        <v>120</v>
      </c>
      <c r="E5" s="46" t="s">
        <v>536</v>
      </c>
      <c r="F5" s="11">
        <v>12700</v>
      </c>
      <c r="G5" s="272"/>
      <c r="H5" s="231">
        <v>7000</v>
      </c>
      <c r="I5" s="164">
        <v>5700</v>
      </c>
      <c r="J5" s="209" t="s">
        <v>581</v>
      </c>
      <c r="K5" s="210" t="s">
        <v>581</v>
      </c>
    </row>
    <row r="6" spans="1:11" ht="21" customHeight="1">
      <c r="A6" s="51">
        <f>SUM(G14)</f>
        <v>0</v>
      </c>
      <c r="B6" s="52" t="s">
        <v>53</v>
      </c>
      <c r="C6" s="255">
        <f>SUM(F14)</f>
        <v>16800</v>
      </c>
      <c r="D6" s="73" t="s">
        <v>121</v>
      </c>
      <c r="E6" s="47" t="s">
        <v>589</v>
      </c>
      <c r="F6" s="12">
        <v>1900</v>
      </c>
      <c r="G6" s="273"/>
      <c r="H6" s="232">
        <v>1400</v>
      </c>
      <c r="I6" s="113">
        <v>500</v>
      </c>
      <c r="J6" s="211" t="s">
        <v>581</v>
      </c>
      <c r="K6" s="212" t="s">
        <v>581</v>
      </c>
    </row>
    <row r="7" spans="1:11" ht="21" customHeight="1">
      <c r="A7" s="121"/>
      <c r="B7" s="122"/>
      <c r="C7" s="260"/>
      <c r="D7" s="73" t="s">
        <v>122</v>
      </c>
      <c r="E7" s="47" t="s">
        <v>612</v>
      </c>
      <c r="F7" s="12">
        <v>2200</v>
      </c>
      <c r="G7" s="273"/>
      <c r="H7" s="232">
        <v>1300</v>
      </c>
      <c r="I7" s="113">
        <v>900</v>
      </c>
      <c r="J7" s="211" t="s">
        <v>581</v>
      </c>
      <c r="K7" s="212" t="s">
        <v>581</v>
      </c>
    </row>
    <row r="8" spans="1:11" ht="21" customHeight="1">
      <c r="A8" s="121"/>
      <c r="B8" s="122"/>
      <c r="C8" s="260"/>
      <c r="D8" s="73"/>
      <c r="E8" s="47"/>
      <c r="F8" s="12"/>
      <c r="G8" s="273"/>
      <c r="H8" s="232"/>
      <c r="I8" s="113"/>
      <c r="J8" s="213"/>
      <c r="K8" s="214"/>
    </row>
    <row r="9" spans="1:11" ht="21" customHeight="1">
      <c r="A9" s="121"/>
      <c r="B9" s="122"/>
      <c r="C9" s="260"/>
      <c r="D9" s="73"/>
      <c r="E9" s="47"/>
      <c r="F9" s="12"/>
      <c r="G9" s="273"/>
      <c r="H9" s="232"/>
      <c r="I9" s="113"/>
      <c r="J9" s="213"/>
      <c r="K9" s="214"/>
    </row>
    <row r="10" spans="1:11" ht="21" customHeight="1">
      <c r="A10" s="121"/>
      <c r="B10" s="122"/>
      <c r="C10" s="260"/>
      <c r="D10" s="73"/>
      <c r="E10" s="47"/>
      <c r="F10" s="12"/>
      <c r="G10" s="273"/>
      <c r="H10" s="232"/>
      <c r="I10" s="113"/>
      <c r="J10" s="213"/>
      <c r="K10" s="214"/>
    </row>
    <row r="11" spans="1:11" ht="21" customHeight="1">
      <c r="A11" s="121"/>
      <c r="B11" s="122"/>
      <c r="C11" s="260"/>
      <c r="D11" s="73"/>
      <c r="E11" s="47"/>
      <c r="F11" s="12"/>
      <c r="G11" s="273"/>
      <c r="H11" s="232"/>
      <c r="I11" s="113"/>
      <c r="J11" s="213"/>
      <c r="K11" s="214"/>
    </row>
    <row r="12" spans="1:11" ht="21" customHeight="1">
      <c r="A12" s="121"/>
      <c r="B12" s="122"/>
      <c r="C12" s="260"/>
      <c r="D12" s="73"/>
      <c r="E12" s="47"/>
      <c r="F12" s="12"/>
      <c r="G12" s="273"/>
      <c r="H12" s="232"/>
      <c r="I12" s="113"/>
      <c r="J12" s="213"/>
      <c r="K12" s="214"/>
    </row>
    <row r="13" spans="1:11" ht="21" customHeight="1">
      <c r="A13" s="121"/>
      <c r="B13" s="122"/>
      <c r="C13" s="260"/>
      <c r="D13" s="73"/>
      <c r="E13" s="47"/>
      <c r="F13" s="12"/>
      <c r="G13" s="273"/>
      <c r="H13" s="232"/>
      <c r="I13" s="114"/>
      <c r="J13" s="215"/>
      <c r="K13" s="216"/>
    </row>
    <row r="14" spans="1:11" s="62" customFormat="1" ht="21" customHeight="1">
      <c r="A14" s="183"/>
      <c r="B14" s="184"/>
      <c r="C14" s="257"/>
      <c r="D14" s="75"/>
      <c r="E14" s="101" t="str">
        <f>CONCATENATE(FIXED(COUNTA(E5:E13),0,0),"　店")</f>
        <v>3　店</v>
      </c>
      <c r="F14" s="21">
        <f>SUM(F5:F13)</f>
        <v>16800</v>
      </c>
      <c r="G14" s="63">
        <f>SUM(G5:G13)</f>
        <v>0</v>
      </c>
      <c r="H14" s="235">
        <f>SUM(H5:H13)</f>
        <v>9700</v>
      </c>
      <c r="I14" s="63">
        <f>SUM(I5:I13)</f>
        <v>7100</v>
      </c>
      <c r="J14" s="205"/>
      <c r="K14" s="206"/>
    </row>
    <row r="15" spans="1:11" s="62" customFormat="1" ht="21" customHeight="1">
      <c r="A15" s="124"/>
      <c r="B15" s="123"/>
      <c r="C15" s="261"/>
      <c r="D15" s="85"/>
      <c r="E15" s="48"/>
      <c r="F15" s="15"/>
      <c r="G15" s="274"/>
      <c r="H15" s="233"/>
      <c r="I15" s="118"/>
      <c r="J15" s="205"/>
      <c r="K15" s="206"/>
    </row>
    <row r="16" spans="1:11" ht="21" customHeight="1">
      <c r="A16" s="129" t="s">
        <v>54</v>
      </c>
      <c r="B16" s="104"/>
      <c r="C16" s="267"/>
      <c r="D16" s="72" t="s">
        <v>123</v>
      </c>
      <c r="E16" s="46" t="s">
        <v>511</v>
      </c>
      <c r="F16" s="38">
        <v>6050</v>
      </c>
      <c r="G16" s="250"/>
      <c r="H16" s="231">
        <v>3400</v>
      </c>
      <c r="I16" s="112">
        <v>2650</v>
      </c>
      <c r="J16" s="209" t="s">
        <v>581</v>
      </c>
      <c r="K16" s="210" t="s">
        <v>581</v>
      </c>
    </row>
    <row r="17" spans="1:11" ht="21" customHeight="1">
      <c r="A17" s="195">
        <f>SUM(G29)</f>
        <v>0</v>
      </c>
      <c r="B17" s="52" t="s">
        <v>53</v>
      </c>
      <c r="C17" s="196">
        <f>SUM(F29)</f>
        <v>28800</v>
      </c>
      <c r="D17" s="73" t="s">
        <v>124</v>
      </c>
      <c r="E17" s="47" t="s">
        <v>512</v>
      </c>
      <c r="F17" s="35">
        <v>3300</v>
      </c>
      <c r="G17" s="251"/>
      <c r="H17" s="232">
        <v>1700</v>
      </c>
      <c r="I17" s="113">
        <v>1600</v>
      </c>
      <c r="J17" s="211" t="s">
        <v>581</v>
      </c>
      <c r="K17" s="212" t="s">
        <v>581</v>
      </c>
    </row>
    <row r="18" spans="1:11" ht="21" customHeight="1">
      <c r="A18" s="130"/>
      <c r="B18" s="131"/>
      <c r="C18" s="268"/>
      <c r="D18" s="85" t="s">
        <v>125</v>
      </c>
      <c r="E18" s="48" t="s">
        <v>513</v>
      </c>
      <c r="F18" s="35">
        <v>3100</v>
      </c>
      <c r="G18" s="252"/>
      <c r="H18" s="233">
        <v>1950</v>
      </c>
      <c r="I18" s="114">
        <v>1150</v>
      </c>
      <c r="J18" s="211" t="s">
        <v>581</v>
      </c>
      <c r="K18" s="212" t="s">
        <v>581</v>
      </c>
    </row>
    <row r="19" spans="1:11" ht="21" customHeight="1">
      <c r="A19" s="130"/>
      <c r="B19" s="126"/>
      <c r="C19" s="269"/>
      <c r="D19" s="73" t="s">
        <v>126</v>
      </c>
      <c r="E19" s="96" t="s">
        <v>514</v>
      </c>
      <c r="F19" s="35">
        <v>7700</v>
      </c>
      <c r="G19" s="251"/>
      <c r="H19" s="232">
        <v>4950</v>
      </c>
      <c r="I19" s="113">
        <v>2750</v>
      </c>
      <c r="J19" s="211" t="s">
        <v>581</v>
      </c>
      <c r="K19" s="212" t="s">
        <v>581</v>
      </c>
    </row>
    <row r="20" spans="1:11" ht="21" customHeight="1">
      <c r="A20" s="130"/>
      <c r="B20" s="131"/>
      <c r="C20" s="268"/>
      <c r="D20" s="73" t="s">
        <v>127</v>
      </c>
      <c r="E20" s="96" t="s">
        <v>515</v>
      </c>
      <c r="F20" s="35">
        <v>6250</v>
      </c>
      <c r="G20" s="251"/>
      <c r="H20" s="232">
        <v>4150</v>
      </c>
      <c r="I20" s="113">
        <v>2100</v>
      </c>
      <c r="J20" s="211" t="s">
        <v>581</v>
      </c>
      <c r="K20" s="212" t="s">
        <v>581</v>
      </c>
    </row>
    <row r="21" spans="1:11" ht="21" customHeight="1">
      <c r="A21" s="130"/>
      <c r="B21" s="131"/>
      <c r="C21" s="268"/>
      <c r="D21" s="73" t="s">
        <v>128</v>
      </c>
      <c r="E21" s="96" t="s">
        <v>516</v>
      </c>
      <c r="F21" s="35">
        <v>2400</v>
      </c>
      <c r="G21" s="251"/>
      <c r="H21" s="232">
        <v>1550</v>
      </c>
      <c r="I21" s="113">
        <v>850</v>
      </c>
      <c r="J21" s="211" t="s">
        <v>581</v>
      </c>
      <c r="K21" s="212" t="s">
        <v>581</v>
      </c>
    </row>
    <row r="22" spans="1:11" ht="21" customHeight="1">
      <c r="A22" s="130"/>
      <c r="B22" s="131"/>
      <c r="C22" s="268"/>
      <c r="D22" s="73"/>
      <c r="E22" s="96"/>
      <c r="F22" s="35"/>
      <c r="G22" s="251"/>
      <c r="H22" s="232"/>
      <c r="I22" s="113"/>
      <c r="J22" s="213"/>
      <c r="K22" s="214"/>
    </row>
    <row r="23" spans="1:11" ht="21" customHeight="1">
      <c r="A23" s="130"/>
      <c r="B23" s="131"/>
      <c r="C23" s="268"/>
      <c r="D23" s="73"/>
      <c r="E23" s="47"/>
      <c r="F23" s="35"/>
      <c r="G23" s="251"/>
      <c r="H23" s="232"/>
      <c r="I23" s="113"/>
      <c r="J23" s="213"/>
      <c r="K23" s="214"/>
    </row>
    <row r="24" spans="1:11" ht="21" customHeight="1">
      <c r="A24" s="130"/>
      <c r="B24" s="131"/>
      <c r="C24" s="268"/>
      <c r="D24" s="73"/>
      <c r="E24" s="47"/>
      <c r="F24" s="35"/>
      <c r="G24" s="251"/>
      <c r="H24" s="232"/>
      <c r="I24" s="113"/>
      <c r="J24" s="213"/>
      <c r="K24" s="214"/>
    </row>
    <row r="25" spans="1:11" ht="21" customHeight="1">
      <c r="A25" s="130"/>
      <c r="B25" s="131"/>
      <c r="C25" s="268"/>
      <c r="D25" s="73"/>
      <c r="E25" s="47"/>
      <c r="F25" s="35"/>
      <c r="G25" s="251"/>
      <c r="H25" s="232"/>
      <c r="I25" s="113"/>
      <c r="J25" s="213"/>
      <c r="K25" s="214"/>
    </row>
    <row r="26" spans="1:11" ht="21" customHeight="1">
      <c r="A26" s="130"/>
      <c r="B26" s="131"/>
      <c r="C26" s="268"/>
      <c r="D26" s="73"/>
      <c r="E26" s="47"/>
      <c r="F26" s="35"/>
      <c r="G26" s="251"/>
      <c r="H26" s="232"/>
      <c r="I26" s="113"/>
      <c r="J26" s="213"/>
      <c r="K26" s="214"/>
    </row>
    <row r="27" spans="1:11" ht="21" customHeight="1">
      <c r="A27" s="130"/>
      <c r="B27" s="131"/>
      <c r="C27" s="268"/>
      <c r="D27" s="73"/>
      <c r="E27" s="47"/>
      <c r="F27" s="30"/>
      <c r="G27" s="273"/>
      <c r="H27" s="232"/>
      <c r="I27" s="113"/>
      <c r="J27" s="213"/>
      <c r="K27" s="214"/>
    </row>
    <row r="28" spans="1:11" ht="21" customHeight="1">
      <c r="A28" s="130"/>
      <c r="B28" s="131"/>
      <c r="C28" s="268"/>
      <c r="D28" s="73"/>
      <c r="E28" s="47"/>
      <c r="F28" s="60"/>
      <c r="G28" s="275"/>
      <c r="H28" s="232"/>
      <c r="I28" s="114"/>
      <c r="J28" s="215"/>
      <c r="K28" s="216"/>
    </row>
    <row r="29" spans="1:11" s="62" customFormat="1" ht="21" customHeight="1">
      <c r="A29" s="183"/>
      <c r="B29" s="184"/>
      <c r="C29" s="257"/>
      <c r="D29" s="75"/>
      <c r="E29" s="101" t="str">
        <f>CONCATENATE(FIXED(COUNTA(E16:E28),0,0),"　店")</f>
        <v>6　店</v>
      </c>
      <c r="F29" s="21">
        <f>SUM(F16:F28)</f>
        <v>28800</v>
      </c>
      <c r="G29" s="63">
        <f>SUM(G16:G28)</f>
        <v>0</v>
      </c>
      <c r="H29" s="235">
        <f>SUM(H16:H28)</f>
        <v>17700</v>
      </c>
      <c r="I29" s="63">
        <f>SUM(I16:I28)</f>
        <v>11100</v>
      </c>
      <c r="J29" s="205"/>
      <c r="K29" s="206"/>
    </row>
    <row r="30" spans="1:11" s="62" customFormat="1" ht="21" customHeight="1">
      <c r="A30" s="125"/>
      <c r="B30" s="126"/>
      <c r="C30" s="269"/>
      <c r="D30" s="85"/>
      <c r="E30" s="48"/>
      <c r="F30" s="15"/>
      <c r="G30" s="274"/>
      <c r="H30" s="233"/>
      <c r="I30" s="118"/>
      <c r="J30" s="205"/>
      <c r="K30" s="206"/>
    </row>
    <row r="31" spans="1:11" ht="21" customHeight="1">
      <c r="A31" s="129" t="s">
        <v>8</v>
      </c>
      <c r="B31" s="104"/>
      <c r="C31" s="267"/>
      <c r="D31" s="72" t="s">
        <v>129</v>
      </c>
      <c r="E31" s="46" t="s">
        <v>517</v>
      </c>
      <c r="F31" s="38">
        <v>5800</v>
      </c>
      <c r="G31" s="250"/>
      <c r="H31" s="231">
        <v>2800</v>
      </c>
      <c r="I31" s="112">
        <v>3000</v>
      </c>
      <c r="J31" s="209" t="s">
        <v>581</v>
      </c>
      <c r="K31" s="210" t="s">
        <v>581</v>
      </c>
    </row>
    <row r="32" spans="1:11" ht="21" customHeight="1">
      <c r="A32" s="195">
        <f>SUM(G48)</f>
        <v>0</v>
      </c>
      <c r="B32" s="52" t="s">
        <v>53</v>
      </c>
      <c r="C32" s="196">
        <f>SUM(F48)</f>
        <v>28150</v>
      </c>
      <c r="D32" s="73" t="s">
        <v>130</v>
      </c>
      <c r="E32" s="47" t="s">
        <v>518</v>
      </c>
      <c r="F32" s="35">
        <v>2750</v>
      </c>
      <c r="G32" s="251"/>
      <c r="H32" s="232">
        <v>1600</v>
      </c>
      <c r="I32" s="113">
        <v>1150</v>
      </c>
      <c r="J32" s="211" t="s">
        <v>581</v>
      </c>
      <c r="K32" s="212" t="s">
        <v>581</v>
      </c>
    </row>
    <row r="33" spans="1:11" ht="21" customHeight="1">
      <c r="A33" s="130"/>
      <c r="B33" s="131"/>
      <c r="C33" s="268"/>
      <c r="D33" s="73" t="s">
        <v>131</v>
      </c>
      <c r="E33" s="96" t="s">
        <v>537</v>
      </c>
      <c r="F33" s="35">
        <v>1400</v>
      </c>
      <c r="G33" s="251"/>
      <c r="H33" s="232">
        <v>1050</v>
      </c>
      <c r="I33" s="113">
        <v>350</v>
      </c>
      <c r="J33" s="211" t="s">
        <v>581</v>
      </c>
      <c r="K33" s="212" t="s">
        <v>581</v>
      </c>
    </row>
    <row r="34" spans="1:11" ht="21" customHeight="1">
      <c r="A34" s="130"/>
      <c r="B34" s="131"/>
      <c r="C34" s="268"/>
      <c r="D34" s="73" t="s">
        <v>132</v>
      </c>
      <c r="E34" s="96" t="s">
        <v>519</v>
      </c>
      <c r="F34" s="35">
        <v>4550</v>
      </c>
      <c r="G34" s="251"/>
      <c r="H34" s="232">
        <v>2150</v>
      </c>
      <c r="I34" s="113">
        <v>2400</v>
      </c>
      <c r="J34" s="211" t="s">
        <v>581</v>
      </c>
      <c r="K34" s="212" t="s">
        <v>581</v>
      </c>
    </row>
    <row r="35" spans="1:11" ht="21" customHeight="1">
      <c r="A35" s="130"/>
      <c r="B35" s="131"/>
      <c r="C35" s="268"/>
      <c r="D35" s="73" t="s">
        <v>133</v>
      </c>
      <c r="E35" s="96" t="s">
        <v>538</v>
      </c>
      <c r="F35" s="35">
        <v>1700</v>
      </c>
      <c r="G35" s="251"/>
      <c r="H35" s="232">
        <v>1400</v>
      </c>
      <c r="I35" s="113">
        <v>300</v>
      </c>
      <c r="J35" s="211" t="s">
        <v>581</v>
      </c>
      <c r="K35" s="212" t="s">
        <v>581</v>
      </c>
    </row>
    <row r="36" spans="1:11" ht="21" customHeight="1">
      <c r="A36" s="130"/>
      <c r="B36" s="131"/>
      <c r="C36" s="268"/>
      <c r="D36" s="73" t="s">
        <v>134</v>
      </c>
      <c r="E36" s="96" t="s">
        <v>520</v>
      </c>
      <c r="F36" s="35">
        <v>3900</v>
      </c>
      <c r="G36" s="251"/>
      <c r="H36" s="232">
        <v>1950</v>
      </c>
      <c r="I36" s="113">
        <v>1950</v>
      </c>
      <c r="J36" s="211" t="s">
        <v>581</v>
      </c>
      <c r="K36" s="212" t="s">
        <v>581</v>
      </c>
    </row>
    <row r="37" spans="1:11" ht="21" customHeight="1">
      <c r="A37" s="132"/>
      <c r="B37" s="133"/>
      <c r="C37" s="270"/>
      <c r="D37" s="73" t="s">
        <v>135</v>
      </c>
      <c r="E37" s="96" t="s">
        <v>521</v>
      </c>
      <c r="F37" s="35">
        <v>3650</v>
      </c>
      <c r="G37" s="251"/>
      <c r="H37" s="232">
        <v>1800</v>
      </c>
      <c r="I37" s="113">
        <v>1850</v>
      </c>
      <c r="J37" s="211" t="s">
        <v>581</v>
      </c>
      <c r="K37" s="212" t="s">
        <v>581</v>
      </c>
    </row>
    <row r="38" spans="1:11" ht="21" customHeight="1">
      <c r="A38" s="132"/>
      <c r="B38" s="133"/>
      <c r="C38" s="270"/>
      <c r="D38" s="73" t="s">
        <v>136</v>
      </c>
      <c r="E38" s="96" t="s">
        <v>522</v>
      </c>
      <c r="F38" s="35">
        <v>2150</v>
      </c>
      <c r="G38" s="251"/>
      <c r="H38" s="232">
        <v>1150</v>
      </c>
      <c r="I38" s="113">
        <v>1000</v>
      </c>
      <c r="J38" s="211" t="s">
        <v>581</v>
      </c>
      <c r="K38" s="212" t="s">
        <v>581</v>
      </c>
    </row>
    <row r="39" spans="1:11" ht="21" customHeight="1">
      <c r="A39" s="134"/>
      <c r="B39" s="135"/>
      <c r="C39" s="271"/>
      <c r="D39" s="73" t="s">
        <v>137</v>
      </c>
      <c r="E39" s="96" t="s">
        <v>523</v>
      </c>
      <c r="F39" s="35">
        <v>2250</v>
      </c>
      <c r="G39" s="251"/>
      <c r="H39" s="232">
        <v>1200</v>
      </c>
      <c r="I39" s="113">
        <v>1050</v>
      </c>
      <c r="J39" s="211" t="s">
        <v>581</v>
      </c>
      <c r="K39" s="212" t="s">
        <v>581</v>
      </c>
    </row>
    <row r="40" spans="1:11" ht="21" customHeight="1">
      <c r="A40" s="121"/>
      <c r="B40" s="122"/>
      <c r="C40" s="260"/>
      <c r="D40" s="73"/>
      <c r="E40" s="47"/>
      <c r="F40" s="12"/>
      <c r="G40" s="273"/>
      <c r="H40" s="232"/>
      <c r="I40" s="113"/>
      <c r="J40" s="213"/>
      <c r="K40" s="214"/>
    </row>
    <row r="41" spans="1:11" ht="21" customHeight="1">
      <c r="A41" s="121"/>
      <c r="B41" s="122"/>
      <c r="C41" s="260"/>
      <c r="D41" s="73"/>
      <c r="E41" s="47"/>
      <c r="F41" s="12"/>
      <c r="G41" s="273"/>
      <c r="H41" s="232"/>
      <c r="I41" s="113"/>
      <c r="J41" s="213"/>
      <c r="K41" s="214"/>
    </row>
    <row r="42" spans="1:11" ht="21" customHeight="1">
      <c r="A42" s="121"/>
      <c r="B42" s="122"/>
      <c r="C42" s="260"/>
      <c r="D42" s="73"/>
      <c r="E42" s="47"/>
      <c r="F42" s="12"/>
      <c r="G42" s="273"/>
      <c r="H42" s="232"/>
      <c r="I42" s="113"/>
      <c r="J42" s="213"/>
      <c r="K42" s="214"/>
    </row>
    <row r="43" spans="1:11" ht="21" customHeight="1">
      <c r="A43" s="121"/>
      <c r="B43" s="122"/>
      <c r="C43" s="260"/>
      <c r="D43" s="73"/>
      <c r="E43" s="47"/>
      <c r="F43" s="12"/>
      <c r="G43" s="273"/>
      <c r="H43" s="232"/>
      <c r="I43" s="113"/>
      <c r="J43" s="213"/>
      <c r="K43" s="214"/>
    </row>
    <row r="44" spans="1:11" ht="21" customHeight="1">
      <c r="A44" s="121"/>
      <c r="B44" s="122"/>
      <c r="C44" s="260"/>
      <c r="D44" s="73"/>
      <c r="E44" s="47"/>
      <c r="F44" s="12"/>
      <c r="G44" s="273"/>
      <c r="H44" s="232"/>
      <c r="I44" s="113"/>
      <c r="J44" s="213"/>
      <c r="K44" s="214"/>
    </row>
    <row r="45" spans="1:11" ht="21" customHeight="1">
      <c r="A45" s="121"/>
      <c r="B45" s="122"/>
      <c r="C45" s="260"/>
      <c r="D45" s="73"/>
      <c r="E45" s="47"/>
      <c r="F45" s="12"/>
      <c r="G45" s="273"/>
      <c r="H45" s="232"/>
      <c r="I45" s="113"/>
      <c r="J45" s="213"/>
      <c r="K45" s="214"/>
    </row>
    <row r="46" spans="1:11" ht="21" customHeight="1">
      <c r="A46" s="121"/>
      <c r="B46" s="122"/>
      <c r="C46" s="260"/>
      <c r="D46" s="89"/>
      <c r="E46" s="47"/>
      <c r="F46" s="14"/>
      <c r="G46" s="262"/>
      <c r="H46" s="232"/>
      <c r="I46" s="113"/>
      <c r="J46" s="213"/>
      <c r="K46" s="214"/>
    </row>
    <row r="47" spans="1:11" ht="21" customHeight="1">
      <c r="A47" s="181"/>
      <c r="B47" s="182"/>
      <c r="C47" s="247"/>
      <c r="D47" s="85"/>
      <c r="E47" s="16"/>
      <c r="F47" s="17"/>
      <c r="G47" s="254"/>
      <c r="H47" s="234"/>
      <c r="I47" s="114"/>
      <c r="J47" s="215"/>
      <c r="K47" s="216"/>
    </row>
    <row r="48" spans="1:11" s="62" customFormat="1" ht="21" customHeight="1">
      <c r="A48" s="20"/>
      <c r="B48" s="42"/>
      <c r="C48" s="249"/>
      <c r="D48" s="75"/>
      <c r="E48" s="101" t="str">
        <f>CONCATENATE(FIXED(COUNTA(E31:E47),0,0),"　店")</f>
        <v>9　店</v>
      </c>
      <c r="F48" s="21">
        <f>SUM(F31:F47)</f>
        <v>28150</v>
      </c>
      <c r="G48" s="63">
        <f>SUM(G31:G47)</f>
        <v>0</v>
      </c>
      <c r="H48" s="235">
        <f>SUM(H31:H47)</f>
        <v>15100</v>
      </c>
      <c r="I48" s="63">
        <f>SUM(I31:I47)</f>
        <v>13050</v>
      </c>
      <c r="J48" s="205"/>
      <c r="K48" s="206"/>
    </row>
    <row r="49" spans="1:11" s="62" customFormat="1" ht="21" customHeight="1">
      <c r="A49" s="173" t="s">
        <v>616</v>
      </c>
      <c r="B49" s="1"/>
      <c r="C49" s="1"/>
      <c r="D49" s="71"/>
      <c r="E49" s="2"/>
      <c r="F49" s="2"/>
      <c r="G49" s="2"/>
      <c r="H49" s="4"/>
      <c r="I49" s="4"/>
      <c r="K49" s="4" t="s">
        <v>59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5:I13 H30:I47 H15:I28">
      <formula1>F5</formula1>
    </dataValidation>
    <dataValidation type="whole" operator="lessThanOrEqual" showInputMessage="1" showErrorMessage="1" sqref="HI4:IV4">
      <formula1>HG4</formula1>
    </dataValidation>
    <dataValidation operator="lessThanOrEqual" allowBlank="1" showInputMessage="1" showErrorMessage="1" sqref="A50:G65536 G48 H48:I65536 G15 F14:I14 F5:F13 F29:I29 A3:I3 F30:F48 G30 F15:F28 A5:E48"/>
    <dataValidation type="whole" operator="lessThanOrEqual" showInputMessage="1" showErrorMessage="1" sqref="GT4:HH4">
      <formula1>GP4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3 G31:G47 G16:G28">
      <formula1>F5</formula1>
    </dataValidation>
    <dataValidation operator="lessThanOrEqual" showInputMessage="1" showErrorMessage="1" sqref="L1:IV2"/>
    <dataValidation type="whole" operator="lessThanOrEqual" showInputMessage="1" showErrorMessage="1" sqref="L4:GS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F8" sqref="F8:I8"/>
    </sheetView>
  </sheetViews>
  <sheetFormatPr defaultColWidth="9.00390625" defaultRowHeight="13.5"/>
  <cols>
    <col min="1" max="1" width="10.125" style="7" customWidth="1"/>
    <col min="2" max="2" width="1.625" style="7" customWidth="1"/>
    <col min="3" max="3" width="10.125" style="7" customWidth="1"/>
    <col min="4" max="4" width="8.625" style="84" hidden="1" customWidth="1"/>
    <col min="5" max="5" width="20.625" style="24" customWidth="1"/>
    <col min="6" max="7" width="18.625" style="25" customWidth="1"/>
    <col min="8" max="9" width="12.625" style="7" customWidth="1"/>
    <col min="10" max="11" width="7.625" style="6" customWidth="1"/>
    <col min="12" max="16384" width="9.00390625" style="6" customWidth="1"/>
  </cols>
  <sheetData>
    <row r="1" spans="1:9" s="3" customFormat="1" ht="39.75" customHeight="1">
      <c r="A1" s="366" t="s">
        <v>0</v>
      </c>
      <c r="B1" s="367"/>
      <c r="C1" s="368"/>
      <c r="D1" s="199"/>
      <c r="E1" s="199" t="s">
        <v>61</v>
      </c>
      <c r="F1" s="389"/>
      <c r="G1" s="390"/>
      <c r="H1" s="200" t="s">
        <v>314</v>
      </c>
      <c r="I1" s="171"/>
    </row>
    <row r="2" spans="1:9" s="3" customFormat="1" ht="39.75" customHeight="1">
      <c r="A2" s="369"/>
      <c r="B2" s="370"/>
      <c r="C2" s="371"/>
      <c r="D2" s="199"/>
      <c r="E2" s="199" t="s">
        <v>62</v>
      </c>
      <c r="F2" s="389"/>
      <c r="G2" s="390"/>
      <c r="H2" s="200" t="s">
        <v>2</v>
      </c>
      <c r="I2" s="243">
        <f>SUM(A6,A19,A29,A38)</f>
        <v>0</v>
      </c>
    </row>
    <row r="3" spans="1:9" s="10" customFormat="1" ht="24" customHeight="1">
      <c r="A3" s="7"/>
      <c r="B3" s="7"/>
      <c r="C3" s="7"/>
      <c r="D3" s="84"/>
      <c r="E3" s="8"/>
      <c r="F3" s="8"/>
      <c r="G3" s="374"/>
      <c r="H3" s="375"/>
      <c r="I3" s="220"/>
    </row>
    <row r="4" spans="1:11" s="5" customFormat="1" ht="21" customHeight="1">
      <c r="A4" s="364" t="s">
        <v>65</v>
      </c>
      <c r="B4" s="336"/>
      <c r="C4" s="365"/>
      <c r="D4" s="372" t="s">
        <v>60</v>
      </c>
      <c r="E4" s="373"/>
      <c r="F4" s="242" t="s">
        <v>63</v>
      </c>
      <c r="G4" s="221" t="s">
        <v>543</v>
      </c>
      <c r="H4" s="222" t="s">
        <v>64</v>
      </c>
      <c r="I4" s="221" t="s">
        <v>588</v>
      </c>
      <c r="J4" s="203" t="s">
        <v>579</v>
      </c>
      <c r="K4" s="204" t="s">
        <v>580</v>
      </c>
    </row>
    <row r="5" spans="1:11" ht="21" customHeight="1">
      <c r="A5" s="140" t="s">
        <v>9</v>
      </c>
      <c r="B5" s="46"/>
      <c r="C5" s="276"/>
      <c r="D5" s="72" t="s">
        <v>138</v>
      </c>
      <c r="E5" s="95" t="s">
        <v>377</v>
      </c>
      <c r="F5" s="38">
        <v>5900</v>
      </c>
      <c r="G5" s="250"/>
      <c r="H5" s="231">
        <v>2800</v>
      </c>
      <c r="I5" s="164">
        <v>3100</v>
      </c>
      <c r="J5" s="209" t="s">
        <v>581</v>
      </c>
      <c r="K5" s="210" t="s">
        <v>581</v>
      </c>
    </row>
    <row r="6" spans="1:11" ht="21" customHeight="1">
      <c r="A6" s="180">
        <f>SUM(G16)</f>
        <v>0</v>
      </c>
      <c r="B6" s="52" t="s">
        <v>53</v>
      </c>
      <c r="C6" s="277">
        <f>SUM(F16)</f>
        <v>27500</v>
      </c>
      <c r="D6" s="73" t="s">
        <v>139</v>
      </c>
      <c r="E6" s="96" t="s">
        <v>573</v>
      </c>
      <c r="F6" s="35">
        <v>6550</v>
      </c>
      <c r="G6" s="251"/>
      <c r="H6" s="232">
        <v>3250</v>
      </c>
      <c r="I6" s="113">
        <v>3300</v>
      </c>
      <c r="J6" s="211" t="s">
        <v>581</v>
      </c>
      <c r="K6" s="212" t="s">
        <v>581</v>
      </c>
    </row>
    <row r="7" spans="1:11" ht="21" customHeight="1">
      <c r="A7" s="141"/>
      <c r="B7" s="47"/>
      <c r="C7" s="55"/>
      <c r="D7" s="73" t="s">
        <v>140</v>
      </c>
      <c r="E7" s="96" t="s">
        <v>503</v>
      </c>
      <c r="F7" s="35">
        <v>5600</v>
      </c>
      <c r="G7" s="251"/>
      <c r="H7" s="232">
        <v>3200</v>
      </c>
      <c r="I7" s="113">
        <v>2400</v>
      </c>
      <c r="J7" s="211" t="s">
        <v>581</v>
      </c>
      <c r="K7" s="212" t="s">
        <v>581</v>
      </c>
    </row>
    <row r="8" spans="1:11" ht="21" customHeight="1">
      <c r="A8" s="142"/>
      <c r="B8" s="143"/>
      <c r="C8" s="278"/>
      <c r="D8" s="73" t="s">
        <v>141</v>
      </c>
      <c r="E8" s="96" t="s">
        <v>504</v>
      </c>
      <c r="F8" s="35">
        <v>3250</v>
      </c>
      <c r="G8" s="251"/>
      <c r="H8" s="232">
        <v>1500</v>
      </c>
      <c r="I8" s="113">
        <v>1750</v>
      </c>
      <c r="J8" s="211" t="s">
        <v>581</v>
      </c>
      <c r="K8" s="212" t="s">
        <v>581</v>
      </c>
    </row>
    <row r="9" spans="1:11" ht="21" customHeight="1">
      <c r="A9" s="142"/>
      <c r="B9" s="143"/>
      <c r="C9" s="278"/>
      <c r="D9" s="73" t="s">
        <v>142</v>
      </c>
      <c r="E9" s="96" t="s">
        <v>378</v>
      </c>
      <c r="F9" s="35">
        <v>2550</v>
      </c>
      <c r="G9" s="251"/>
      <c r="H9" s="232">
        <v>1500</v>
      </c>
      <c r="I9" s="113">
        <v>1050</v>
      </c>
      <c r="J9" s="211" t="s">
        <v>581</v>
      </c>
      <c r="K9" s="212" t="s">
        <v>581</v>
      </c>
    </row>
    <row r="10" spans="1:11" ht="21" customHeight="1">
      <c r="A10" s="142"/>
      <c r="B10" s="143"/>
      <c r="C10" s="278"/>
      <c r="D10" s="73" t="s">
        <v>143</v>
      </c>
      <c r="E10" s="96" t="s">
        <v>379</v>
      </c>
      <c r="F10" s="35">
        <v>3650</v>
      </c>
      <c r="G10" s="251"/>
      <c r="H10" s="232">
        <v>1950</v>
      </c>
      <c r="I10" s="113">
        <v>1700</v>
      </c>
      <c r="J10" s="211" t="s">
        <v>581</v>
      </c>
      <c r="K10" s="212" t="s">
        <v>581</v>
      </c>
    </row>
    <row r="11" spans="1:11" ht="21" customHeight="1">
      <c r="A11" s="142"/>
      <c r="B11" s="143"/>
      <c r="C11" s="278"/>
      <c r="D11" s="79"/>
      <c r="E11" s="96"/>
      <c r="F11" s="35"/>
      <c r="G11" s="251"/>
      <c r="H11" s="232"/>
      <c r="I11" s="113"/>
      <c r="J11" s="213"/>
      <c r="K11" s="214"/>
    </row>
    <row r="12" spans="1:11" ht="21" customHeight="1">
      <c r="A12" s="193"/>
      <c r="B12" s="194"/>
      <c r="C12" s="279"/>
      <c r="D12" s="79"/>
      <c r="E12" s="96"/>
      <c r="F12" s="35"/>
      <c r="G12" s="251"/>
      <c r="H12" s="232"/>
      <c r="I12" s="113"/>
      <c r="J12" s="213"/>
      <c r="K12" s="214"/>
    </row>
    <row r="13" spans="1:11" ht="21" customHeight="1">
      <c r="A13" s="193"/>
      <c r="B13" s="194"/>
      <c r="C13" s="279"/>
      <c r="D13" s="79"/>
      <c r="E13" s="96"/>
      <c r="F13" s="35"/>
      <c r="G13" s="251"/>
      <c r="H13" s="232"/>
      <c r="I13" s="113"/>
      <c r="J13" s="213"/>
      <c r="K13" s="214"/>
    </row>
    <row r="14" spans="1:11" ht="21" customHeight="1">
      <c r="A14" s="144"/>
      <c r="B14" s="145"/>
      <c r="C14" s="280"/>
      <c r="D14" s="86"/>
      <c r="E14" s="96"/>
      <c r="F14" s="29"/>
      <c r="G14" s="262"/>
      <c r="H14" s="232"/>
      <c r="I14" s="113"/>
      <c r="J14" s="213"/>
      <c r="K14" s="214"/>
    </row>
    <row r="15" spans="1:11" ht="21" customHeight="1">
      <c r="A15" s="144"/>
      <c r="B15" s="145"/>
      <c r="C15" s="280"/>
      <c r="D15" s="86"/>
      <c r="E15" s="100"/>
      <c r="F15" s="61"/>
      <c r="G15" s="254"/>
      <c r="H15" s="232"/>
      <c r="I15" s="114"/>
      <c r="J15" s="215"/>
      <c r="K15" s="216"/>
    </row>
    <row r="16" spans="1:11" s="62" customFormat="1" ht="21" customHeight="1">
      <c r="A16" s="183"/>
      <c r="B16" s="184"/>
      <c r="C16" s="257"/>
      <c r="D16" s="75"/>
      <c r="E16" s="101" t="str">
        <f>CONCATENATE(FIXED(COUNTA(E5:E15),0,0),"　店")</f>
        <v>6　店</v>
      </c>
      <c r="F16" s="21">
        <f>SUM(F5:F15)</f>
        <v>27500</v>
      </c>
      <c r="G16" s="63">
        <f>SUM(G5:G15)</f>
        <v>0</v>
      </c>
      <c r="H16" s="235">
        <f>SUM(H5:H15)</f>
        <v>14200</v>
      </c>
      <c r="I16" s="63">
        <f>SUM(I5:I15)</f>
        <v>13300</v>
      </c>
      <c r="J16" s="205"/>
      <c r="K16" s="206"/>
    </row>
    <row r="17" spans="1:11" s="62" customFormat="1" ht="21" customHeight="1">
      <c r="A17" s="136"/>
      <c r="B17" s="137"/>
      <c r="C17" s="281"/>
      <c r="D17" s="138"/>
      <c r="E17" s="139"/>
      <c r="F17" s="17"/>
      <c r="G17" s="264"/>
      <c r="H17" s="233"/>
      <c r="I17" s="118"/>
      <c r="J17" s="205"/>
      <c r="K17" s="206"/>
    </row>
    <row r="18" spans="1:11" ht="21" customHeight="1">
      <c r="A18" s="146" t="s">
        <v>10</v>
      </c>
      <c r="B18" s="147"/>
      <c r="C18" s="282"/>
      <c r="D18" s="87" t="s">
        <v>144</v>
      </c>
      <c r="E18" s="95" t="s">
        <v>505</v>
      </c>
      <c r="F18" s="27">
        <v>33900</v>
      </c>
      <c r="G18" s="284"/>
      <c r="H18" s="231">
        <v>18650</v>
      </c>
      <c r="I18" s="112">
        <v>15250</v>
      </c>
      <c r="J18" s="209" t="s">
        <v>581</v>
      </c>
      <c r="K18" s="210" t="s">
        <v>581</v>
      </c>
    </row>
    <row r="19" spans="1:11" ht="21" customHeight="1">
      <c r="A19" s="197">
        <f>SUM(G26)</f>
        <v>0</v>
      </c>
      <c r="B19" s="52" t="s">
        <v>53</v>
      </c>
      <c r="C19" s="196">
        <f>SUM(F26)</f>
        <v>33900</v>
      </c>
      <c r="D19" s="89"/>
      <c r="E19" s="100"/>
      <c r="F19" s="14"/>
      <c r="G19" s="262"/>
      <c r="H19" s="232"/>
      <c r="I19" s="113"/>
      <c r="J19" s="213"/>
      <c r="K19" s="214"/>
    </row>
    <row r="20" spans="1:11" ht="21" customHeight="1">
      <c r="A20" s="54"/>
      <c r="B20" s="49"/>
      <c r="C20" s="283"/>
      <c r="D20" s="86"/>
      <c r="E20" s="100"/>
      <c r="F20" s="14"/>
      <c r="G20" s="262"/>
      <c r="H20" s="232"/>
      <c r="I20" s="113"/>
      <c r="J20" s="213"/>
      <c r="K20" s="214"/>
    </row>
    <row r="21" spans="1:11" ht="21" customHeight="1">
      <c r="A21" s="54"/>
      <c r="B21" s="49"/>
      <c r="C21" s="283"/>
      <c r="D21" s="86"/>
      <c r="E21" s="100"/>
      <c r="F21" s="14"/>
      <c r="G21" s="262"/>
      <c r="H21" s="232"/>
      <c r="I21" s="113"/>
      <c r="J21" s="213"/>
      <c r="K21" s="214"/>
    </row>
    <row r="22" spans="1:11" ht="21" customHeight="1">
      <c r="A22" s="54"/>
      <c r="B22" s="49"/>
      <c r="C22" s="283"/>
      <c r="D22" s="86"/>
      <c r="E22" s="100"/>
      <c r="F22" s="14"/>
      <c r="G22" s="262"/>
      <c r="H22" s="232"/>
      <c r="I22" s="113"/>
      <c r="J22" s="213"/>
      <c r="K22" s="214"/>
    </row>
    <row r="23" spans="1:11" ht="21" customHeight="1">
      <c r="A23" s="54"/>
      <c r="B23" s="49"/>
      <c r="C23" s="283"/>
      <c r="D23" s="86"/>
      <c r="E23" s="100"/>
      <c r="F23" s="14"/>
      <c r="G23" s="262"/>
      <c r="H23" s="232"/>
      <c r="I23" s="113"/>
      <c r="J23" s="213"/>
      <c r="K23" s="214"/>
    </row>
    <row r="24" spans="1:11" ht="21" customHeight="1">
      <c r="A24" s="144"/>
      <c r="B24" s="145"/>
      <c r="C24" s="280"/>
      <c r="D24" s="86"/>
      <c r="E24" s="100"/>
      <c r="F24" s="14"/>
      <c r="G24" s="262"/>
      <c r="H24" s="232"/>
      <c r="I24" s="113"/>
      <c r="J24" s="213"/>
      <c r="K24" s="214"/>
    </row>
    <row r="25" spans="1:11" ht="21" customHeight="1">
      <c r="A25" s="144"/>
      <c r="B25" s="145"/>
      <c r="C25" s="280"/>
      <c r="D25" s="86"/>
      <c r="E25" s="100"/>
      <c r="F25" s="14"/>
      <c r="G25" s="262"/>
      <c r="H25" s="232"/>
      <c r="I25" s="114"/>
      <c r="J25" s="215"/>
      <c r="K25" s="216"/>
    </row>
    <row r="26" spans="1:11" s="62" customFormat="1" ht="21" customHeight="1">
      <c r="A26" s="183"/>
      <c r="B26" s="184"/>
      <c r="C26" s="257"/>
      <c r="D26" s="75"/>
      <c r="E26" s="101" t="str">
        <f>CONCATENATE(FIXED(COUNTA(E18:E25),0,0),"　店")</f>
        <v>1　店</v>
      </c>
      <c r="F26" s="21">
        <f>SUM(F18:F25)</f>
        <v>33900</v>
      </c>
      <c r="G26" s="63">
        <f>SUM(G18:G25)</f>
        <v>0</v>
      </c>
      <c r="H26" s="235">
        <f>SUM(H18:H25)</f>
        <v>18650</v>
      </c>
      <c r="I26" s="63">
        <f>SUM(I18:I25)</f>
        <v>15250</v>
      </c>
      <c r="J26" s="205"/>
      <c r="K26" s="206"/>
    </row>
    <row r="27" spans="1:11" s="62" customFormat="1" ht="21" customHeight="1">
      <c r="A27" s="136"/>
      <c r="B27" s="137"/>
      <c r="C27" s="281"/>
      <c r="D27" s="138"/>
      <c r="E27" s="139"/>
      <c r="F27" s="17"/>
      <c r="G27" s="264"/>
      <c r="H27" s="233"/>
      <c r="I27" s="118"/>
      <c r="J27" s="205"/>
      <c r="K27" s="206"/>
    </row>
    <row r="28" spans="1:11" ht="21" customHeight="1">
      <c r="A28" s="146" t="s">
        <v>11</v>
      </c>
      <c r="B28" s="148"/>
      <c r="C28" s="149"/>
      <c r="D28" s="72" t="s">
        <v>145</v>
      </c>
      <c r="E28" s="95" t="s">
        <v>506</v>
      </c>
      <c r="F28" s="27">
        <v>2150</v>
      </c>
      <c r="G28" s="284"/>
      <c r="H28" s="231">
        <v>1200</v>
      </c>
      <c r="I28" s="112">
        <v>950</v>
      </c>
      <c r="J28" s="209" t="s">
        <v>581</v>
      </c>
      <c r="K28" s="210" t="s">
        <v>581</v>
      </c>
    </row>
    <row r="29" spans="1:11" ht="21" customHeight="1">
      <c r="A29" s="195">
        <f>SUM(G35)</f>
        <v>0</v>
      </c>
      <c r="B29" s="52" t="s">
        <v>53</v>
      </c>
      <c r="C29" s="196">
        <f>SUM(F35)</f>
        <v>5600</v>
      </c>
      <c r="D29" s="85" t="s">
        <v>146</v>
      </c>
      <c r="E29" s="102" t="s">
        <v>507</v>
      </c>
      <c r="F29" s="17">
        <v>3450</v>
      </c>
      <c r="G29" s="254"/>
      <c r="H29" s="233">
        <v>1800</v>
      </c>
      <c r="I29" s="114">
        <v>1650</v>
      </c>
      <c r="J29" s="211" t="s">
        <v>581</v>
      </c>
      <c r="K29" s="212" t="s">
        <v>581</v>
      </c>
    </row>
    <row r="30" spans="1:11" ht="21" customHeight="1">
      <c r="A30" s="53"/>
      <c r="B30" s="47"/>
      <c r="C30" s="55"/>
      <c r="D30" s="85"/>
      <c r="E30" s="102"/>
      <c r="F30" s="17"/>
      <c r="G30" s="254"/>
      <c r="H30" s="233"/>
      <c r="I30" s="114"/>
      <c r="J30" s="213"/>
      <c r="K30" s="214"/>
    </row>
    <row r="31" spans="1:11" ht="21" customHeight="1">
      <c r="A31" s="53"/>
      <c r="B31" s="47"/>
      <c r="C31" s="55"/>
      <c r="D31" s="85"/>
      <c r="E31" s="102"/>
      <c r="F31" s="17"/>
      <c r="G31" s="254"/>
      <c r="H31" s="233"/>
      <c r="I31" s="114"/>
      <c r="J31" s="213"/>
      <c r="K31" s="214"/>
    </row>
    <row r="32" spans="1:11" ht="21" customHeight="1">
      <c r="A32" s="53"/>
      <c r="B32" s="47"/>
      <c r="C32" s="55"/>
      <c r="D32" s="85"/>
      <c r="E32" s="102"/>
      <c r="F32" s="17"/>
      <c r="G32" s="254"/>
      <c r="H32" s="233"/>
      <c r="I32" s="114"/>
      <c r="J32" s="213"/>
      <c r="K32" s="214"/>
    </row>
    <row r="33" spans="1:11" ht="21" customHeight="1">
      <c r="A33" s="53"/>
      <c r="B33" s="47"/>
      <c r="C33" s="55"/>
      <c r="D33" s="85"/>
      <c r="E33" s="102"/>
      <c r="F33" s="17"/>
      <c r="G33" s="254"/>
      <c r="H33" s="233"/>
      <c r="I33" s="114"/>
      <c r="J33" s="213"/>
      <c r="K33" s="214"/>
    </row>
    <row r="34" spans="1:11" ht="21" customHeight="1">
      <c r="A34" s="53"/>
      <c r="B34" s="47"/>
      <c r="C34" s="55"/>
      <c r="D34" s="85"/>
      <c r="E34" s="102"/>
      <c r="F34" s="17"/>
      <c r="G34" s="254"/>
      <c r="H34" s="233"/>
      <c r="I34" s="114"/>
      <c r="J34" s="215"/>
      <c r="K34" s="216"/>
    </row>
    <row r="35" spans="1:11" s="62" customFormat="1" ht="21" customHeight="1">
      <c r="A35" s="183"/>
      <c r="B35" s="184"/>
      <c r="C35" s="257"/>
      <c r="D35" s="75"/>
      <c r="E35" s="28" t="str">
        <f>CONCATENATE(FIXED(COUNTA(E28:E34),0,0),"　店")</f>
        <v>2　店</v>
      </c>
      <c r="F35" s="21">
        <f>SUM(F28:F34)</f>
        <v>5600</v>
      </c>
      <c r="G35" s="63">
        <f>SUM(G28:G34)</f>
        <v>0</v>
      </c>
      <c r="H35" s="235">
        <f>SUM(H28:H34)</f>
        <v>3000</v>
      </c>
      <c r="I35" s="63">
        <f>SUM(I28:I34)</f>
        <v>2600</v>
      </c>
      <c r="J35" s="205"/>
      <c r="K35" s="206"/>
    </row>
    <row r="36" spans="1:11" s="62" customFormat="1" ht="21" customHeight="1">
      <c r="A36" s="174"/>
      <c r="B36" s="175"/>
      <c r="C36" s="259"/>
      <c r="D36" s="88"/>
      <c r="E36" s="103"/>
      <c r="F36" s="69"/>
      <c r="G36" s="285"/>
      <c r="H36" s="238"/>
      <c r="I36" s="70"/>
      <c r="J36" s="205"/>
      <c r="K36" s="206"/>
    </row>
    <row r="37" spans="1:11" ht="21" customHeight="1">
      <c r="A37" s="162" t="s">
        <v>12</v>
      </c>
      <c r="B37" s="163"/>
      <c r="C37" s="244"/>
      <c r="D37" s="72" t="s">
        <v>147</v>
      </c>
      <c r="E37" s="46" t="s">
        <v>508</v>
      </c>
      <c r="F37" s="34">
        <v>7200</v>
      </c>
      <c r="G37" s="250"/>
      <c r="H37" s="231">
        <v>4150</v>
      </c>
      <c r="I37" s="112">
        <v>3050</v>
      </c>
      <c r="J37" s="209" t="s">
        <v>581</v>
      </c>
      <c r="K37" s="210" t="s">
        <v>581</v>
      </c>
    </row>
    <row r="38" spans="1:11" ht="21" customHeight="1">
      <c r="A38" s="51">
        <f>SUM(G48)</f>
        <v>0</v>
      </c>
      <c r="B38" s="52" t="s">
        <v>53</v>
      </c>
      <c r="C38" s="255">
        <f>SUM(F48)</f>
        <v>18150</v>
      </c>
      <c r="D38" s="73" t="s">
        <v>148</v>
      </c>
      <c r="E38" s="47" t="s">
        <v>556</v>
      </c>
      <c r="F38" s="32">
        <v>5800</v>
      </c>
      <c r="G38" s="251"/>
      <c r="H38" s="232">
        <v>2300</v>
      </c>
      <c r="I38" s="113">
        <v>3500</v>
      </c>
      <c r="J38" s="211" t="s">
        <v>581</v>
      </c>
      <c r="K38" s="212" t="s">
        <v>581</v>
      </c>
    </row>
    <row r="39" spans="1:11" ht="21" customHeight="1">
      <c r="A39" s="31"/>
      <c r="B39" s="109"/>
      <c r="C39" s="245"/>
      <c r="D39" s="73" t="s">
        <v>149</v>
      </c>
      <c r="E39" s="47" t="s">
        <v>509</v>
      </c>
      <c r="F39" s="32">
        <v>2750</v>
      </c>
      <c r="G39" s="251"/>
      <c r="H39" s="232">
        <v>1050</v>
      </c>
      <c r="I39" s="113">
        <v>1700</v>
      </c>
      <c r="J39" s="211" t="s">
        <v>581</v>
      </c>
      <c r="K39" s="212" t="s">
        <v>581</v>
      </c>
    </row>
    <row r="40" spans="1:11" ht="21" customHeight="1">
      <c r="A40" s="31"/>
      <c r="B40" s="109"/>
      <c r="C40" s="245"/>
      <c r="D40" s="73" t="s">
        <v>150</v>
      </c>
      <c r="E40" s="47" t="s">
        <v>510</v>
      </c>
      <c r="F40" s="32">
        <v>2400</v>
      </c>
      <c r="G40" s="251"/>
      <c r="H40" s="232">
        <v>1400</v>
      </c>
      <c r="I40" s="113">
        <v>1000</v>
      </c>
      <c r="J40" s="211" t="s">
        <v>581</v>
      </c>
      <c r="K40" s="212" t="s">
        <v>581</v>
      </c>
    </row>
    <row r="41" spans="1:11" ht="21" customHeight="1">
      <c r="A41" s="31"/>
      <c r="B41" s="109"/>
      <c r="C41" s="245"/>
      <c r="D41" s="78"/>
      <c r="E41" s="47"/>
      <c r="F41" s="14"/>
      <c r="G41" s="262"/>
      <c r="H41" s="232"/>
      <c r="I41" s="113"/>
      <c r="J41" s="213"/>
      <c r="K41" s="214"/>
    </row>
    <row r="42" spans="1:11" ht="21" customHeight="1">
      <c r="A42" s="31"/>
      <c r="B42" s="109"/>
      <c r="C42" s="245"/>
      <c r="D42" s="82"/>
      <c r="E42" s="47"/>
      <c r="F42" s="14"/>
      <c r="G42" s="262"/>
      <c r="H42" s="232"/>
      <c r="I42" s="113"/>
      <c r="J42" s="213"/>
      <c r="K42" s="214"/>
    </row>
    <row r="43" spans="1:11" ht="21" customHeight="1">
      <c r="A43" s="53"/>
      <c r="B43" s="47"/>
      <c r="C43" s="55"/>
      <c r="D43" s="85"/>
      <c r="E43" s="102"/>
      <c r="F43" s="17"/>
      <c r="G43" s="254"/>
      <c r="H43" s="233"/>
      <c r="I43" s="114"/>
      <c r="J43" s="213"/>
      <c r="K43" s="214"/>
    </row>
    <row r="44" spans="1:11" ht="21" customHeight="1">
      <c r="A44" s="53"/>
      <c r="B44" s="47"/>
      <c r="C44" s="55"/>
      <c r="D44" s="85"/>
      <c r="E44" s="102"/>
      <c r="F44" s="17"/>
      <c r="G44" s="254"/>
      <c r="H44" s="233"/>
      <c r="I44" s="114"/>
      <c r="J44" s="213"/>
      <c r="K44" s="214"/>
    </row>
    <row r="45" spans="1:11" ht="21" customHeight="1">
      <c r="A45" s="53"/>
      <c r="B45" s="47"/>
      <c r="C45" s="55"/>
      <c r="D45" s="85"/>
      <c r="E45" s="102"/>
      <c r="F45" s="17"/>
      <c r="G45" s="254"/>
      <c r="H45" s="233"/>
      <c r="I45" s="114"/>
      <c r="J45" s="213"/>
      <c r="K45" s="214"/>
    </row>
    <row r="46" spans="1:11" ht="21" customHeight="1">
      <c r="A46" s="53"/>
      <c r="B46" s="47"/>
      <c r="C46" s="55"/>
      <c r="D46" s="85"/>
      <c r="E46" s="102"/>
      <c r="F46" s="17"/>
      <c r="G46" s="254"/>
      <c r="H46" s="233"/>
      <c r="I46" s="114"/>
      <c r="J46" s="213"/>
      <c r="K46" s="214"/>
    </row>
    <row r="47" spans="1:11" ht="21" customHeight="1">
      <c r="A47" s="150"/>
      <c r="B47" s="151"/>
      <c r="C47" s="152"/>
      <c r="D47" s="89"/>
      <c r="E47" s="96"/>
      <c r="F47" s="14"/>
      <c r="G47" s="262"/>
      <c r="H47" s="232"/>
      <c r="I47" s="114"/>
      <c r="J47" s="215"/>
      <c r="K47" s="216"/>
    </row>
    <row r="48" spans="1:11" s="62" customFormat="1" ht="21" customHeight="1">
      <c r="A48" s="20"/>
      <c r="B48" s="42"/>
      <c r="C48" s="249"/>
      <c r="D48" s="75"/>
      <c r="E48" s="28" t="str">
        <f>CONCATENATE(FIXED(COUNTA(E37:E47),0,0),"　店")</f>
        <v>4　店</v>
      </c>
      <c r="F48" s="21">
        <f>SUM(F37:F47)</f>
        <v>18150</v>
      </c>
      <c r="G48" s="63">
        <f>SUM(G37:G47)</f>
        <v>0</v>
      </c>
      <c r="H48" s="235">
        <f>SUM(H37:H47)</f>
        <v>8900</v>
      </c>
      <c r="I48" s="63">
        <f>SUM(I37:I47)</f>
        <v>9250</v>
      </c>
      <c r="J48" s="205"/>
      <c r="K48" s="206"/>
    </row>
    <row r="49" spans="1:11" s="62" customFormat="1" ht="21" customHeight="1">
      <c r="A49" s="173" t="s">
        <v>616</v>
      </c>
      <c r="B49" s="1"/>
      <c r="C49" s="1"/>
      <c r="D49" s="71"/>
      <c r="E49" s="2"/>
      <c r="F49" s="2"/>
      <c r="G49" s="2"/>
      <c r="H49" s="4"/>
      <c r="I49" s="4"/>
      <c r="K49" s="4" t="s">
        <v>59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36:I47 H17:I25 H27:I34 H5:I15">
      <formula1>F36</formula1>
    </dataValidation>
    <dataValidation type="whole" operator="lessThanOrEqual" showInputMessage="1" showErrorMessage="1" sqref="HI4:IV4">
      <formula1>HG4</formula1>
    </dataValidation>
    <dataValidation operator="lessThanOrEqual" allowBlank="1" showInputMessage="1" showErrorMessage="1" sqref="A50:G65536 G48 H48:I65536 A3:I3 G27 F16:I16 F26:I26 G17 F35:I35 F17:F25 F27:F34 F36:F48 G36 A5:E48 F5:F15"/>
    <dataValidation type="whole" operator="lessThanOrEqual" showInputMessage="1" showErrorMessage="1" sqref="GT4:HH4">
      <formula1>GP4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37:G47 G18:G25 G28:G34 G5:G15">
      <formula1>F37</formula1>
    </dataValidation>
    <dataValidation operator="lessThanOrEqual" showInputMessage="1" showErrorMessage="1" sqref="L1:IV2"/>
    <dataValidation type="whole" operator="lessThanOrEqual" showInputMessage="1" showErrorMessage="1" sqref="L4:GS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F22" sqref="F22"/>
    </sheetView>
  </sheetViews>
  <sheetFormatPr defaultColWidth="9.00390625" defaultRowHeight="13.5"/>
  <cols>
    <col min="1" max="1" width="10.125" style="7" customWidth="1"/>
    <col min="2" max="2" width="1.625" style="7" customWidth="1"/>
    <col min="3" max="3" width="10.125" style="7" customWidth="1"/>
    <col min="4" max="4" width="8.625" style="84" hidden="1" customWidth="1"/>
    <col min="5" max="5" width="20.625" style="24" customWidth="1"/>
    <col min="6" max="7" width="18.625" style="25" customWidth="1"/>
    <col min="8" max="9" width="12.625" style="7" customWidth="1"/>
    <col min="10" max="11" width="7.625" style="6" customWidth="1"/>
    <col min="12" max="16384" width="9.00390625" style="6" customWidth="1"/>
  </cols>
  <sheetData>
    <row r="1" spans="1:9" s="3" customFormat="1" ht="39.75" customHeight="1">
      <c r="A1" s="366" t="s">
        <v>0</v>
      </c>
      <c r="B1" s="367"/>
      <c r="C1" s="368"/>
      <c r="D1" s="199"/>
      <c r="E1" s="199" t="s">
        <v>61</v>
      </c>
      <c r="F1" s="389"/>
      <c r="G1" s="390"/>
      <c r="H1" s="200" t="s">
        <v>314</v>
      </c>
      <c r="I1" s="171"/>
    </row>
    <row r="2" spans="1:9" s="3" customFormat="1" ht="39.75" customHeight="1">
      <c r="A2" s="369"/>
      <c r="B2" s="370"/>
      <c r="C2" s="371"/>
      <c r="D2" s="199"/>
      <c r="E2" s="199" t="s">
        <v>62</v>
      </c>
      <c r="F2" s="389"/>
      <c r="G2" s="390"/>
      <c r="H2" s="200" t="s">
        <v>2</v>
      </c>
      <c r="I2" s="243">
        <f>SUM(A6,A23,A36)</f>
        <v>0</v>
      </c>
    </row>
    <row r="3" spans="1:9" s="10" customFormat="1" ht="24" customHeight="1">
      <c r="A3" s="7"/>
      <c r="B3" s="7"/>
      <c r="C3" s="7"/>
      <c r="D3" s="84"/>
      <c r="E3" s="8"/>
      <c r="F3" s="8"/>
      <c r="G3" s="374"/>
      <c r="H3" s="375"/>
      <c r="I3" s="220"/>
    </row>
    <row r="4" spans="1:11" s="5" customFormat="1" ht="21" customHeight="1">
      <c r="A4" s="364" t="s">
        <v>65</v>
      </c>
      <c r="B4" s="336"/>
      <c r="C4" s="365"/>
      <c r="D4" s="372" t="s">
        <v>60</v>
      </c>
      <c r="E4" s="373"/>
      <c r="F4" s="242" t="s">
        <v>63</v>
      </c>
      <c r="G4" s="221" t="s">
        <v>543</v>
      </c>
      <c r="H4" s="222" t="s">
        <v>64</v>
      </c>
      <c r="I4" s="221" t="s">
        <v>588</v>
      </c>
      <c r="J4" s="203" t="s">
        <v>579</v>
      </c>
      <c r="K4" s="204" t="s">
        <v>580</v>
      </c>
    </row>
    <row r="5" spans="1:11" ht="21" customHeight="1">
      <c r="A5" s="162" t="s">
        <v>13</v>
      </c>
      <c r="B5" s="163"/>
      <c r="C5" s="244"/>
      <c r="D5" s="72" t="s">
        <v>151</v>
      </c>
      <c r="E5" s="46" t="s">
        <v>478</v>
      </c>
      <c r="F5" s="38">
        <v>4800</v>
      </c>
      <c r="G5" s="250"/>
      <c r="H5" s="231">
        <v>3000</v>
      </c>
      <c r="I5" s="164">
        <v>1800</v>
      </c>
      <c r="J5" s="209" t="s">
        <v>581</v>
      </c>
      <c r="K5" s="210" t="s">
        <v>581</v>
      </c>
    </row>
    <row r="6" spans="1:11" ht="21" customHeight="1">
      <c r="A6" s="51">
        <f>SUM(G20)</f>
        <v>0</v>
      </c>
      <c r="B6" s="52" t="s">
        <v>53</v>
      </c>
      <c r="C6" s="255">
        <f>SUM(F20)</f>
        <v>36200</v>
      </c>
      <c r="D6" s="73" t="s">
        <v>152</v>
      </c>
      <c r="E6" s="47" t="s">
        <v>479</v>
      </c>
      <c r="F6" s="35">
        <v>3300</v>
      </c>
      <c r="G6" s="251"/>
      <c r="H6" s="232">
        <v>1750</v>
      </c>
      <c r="I6" s="113">
        <v>1550</v>
      </c>
      <c r="J6" s="211" t="s">
        <v>581</v>
      </c>
      <c r="K6" s="212" t="s">
        <v>581</v>
      </c>
    </row>
    <row r="7" spans="1:11" ht="21" customHeight="1">
      <c r="A7" s="31"/>
      <c r="B7" s="109"/>
      <c r="C7" s="245"/>
      <c r="D7" s="73" t="s">
        <v>153</v>
      </c>
      <c r="E7" s="47" t="s">
        <v>480</v>
      </c>
      <c r="F7" s="35">
        <v>2750</v>
      </c>
      <c r="G7" s="251"/>
      <c r="H7" s="232">
        <v>1450</v>
      </c>
      <c r="I7" s="113">
        <v>1300</v>
      </c>
      <c r="J7" s="211" t="s">
        <v>581</v>
      </c>
      <c r="K7" s="212" t="s">
        <v>581</v>
      </c>
    </row>
    <row r="8" spans="1:11" ht="21" customHeight="1">
      <c r="A8" s="31"/>
      <c r="B8" s="109"/>
      <c r="C8" s="245"/>
      <c r="D8" s="73" t="s">
        <v>154</v>
      </c>
      <c r="E8" s="47" t="s">
        <v>481</v>
      </c>
      <c r="F8" s="35">
        <v>1600</v>
      </c>
      <c r="G8" s="251"/>
      <c r="H8" s="232">
        <v>1050</v>
      </c>
      <c r="I8" s="113">
        <v>550</v>
      </c>
      <c r="J8" s="211" t="s">
        <v>581</v>
      </c>
      <c r="K8" s="212" t="s">
        <v>581</v>
      </c>
    </row>
    <row r="9" spans="1:11" ht="21" customHeight="1">
      <c r="A9" s="31"/>
      <c r="B9" s="109"/>
      <c r="C9" s="245"/>
      <c r="D9" s="73" t="s">
        <v>155</v>
      </c>
      <c r="E9" s="47" t="s">
        <v>482</v>
      </c>
      <c r="F9" s="35">
        <v>4600</v>
      </c>
      <c r="G9" s="251"/>
      <c r="H9" s="232">
        <v>3000</v>
      </c>
      <c r="I9" s="113">
        <v>1600</v>
      </c>
      <c r="J9" s="211" t="s">
        <v>581</v>
      </c>
      <c r="K9" s="212" t="s">
        <v>581</v>
      </c>
    </row>
    <row r="10" spans="1:11" ht="21" customHeight="1">
      <c r="A10" s="31"/>
      <c r="B10" s="109"/>
      <c r="C10" s="245"/>
      <c r="D10" s="73" t="s">
        <v>156</v>
      </c>
      <c r="E10" s="47" t="s">
        <v>483</v>
      </c>
      <c r="F10" s="35">
        <v>5650</v>
      </c>
      <c r="G10" s="251"/>
      <c r="H10" s="232">
        <v>2250</v>
      </c>
      <c r="I10" s="113">
        <v>3400</v>
      </c>
      <c r="J10" s="211" t="s">
        <v>581</v>
      </c>
      <c r="K10" s="212" t="s">
        <v>581</v>
      </c>
    </row>
    <row r="11" spans="1:11" ht="21" customHeight="1">
      <c r="A11" s="31"/>
      <c r="B11" s="109"/>
      <c r="C11" s="245"/>
      <c r="D11" s="73" t="s">
        <v>157</v>
      </c>
      <c r="E11" s="47" t="s">
        <v>484</v>
      </c>
      <c r="F11" s="35">
        <v>3300</v>
      </c>
      <c r="G11" s="251"/>
      <c r="H11" s="232">
        <v>2200</v>
      </c>
      <c r="I11" s="113">
        <v>1100</v>
      </c>
      <c r="J11" s="211" t="s">
        <v>581</v>
      </c>
      <c r="K11" s="212" t="s">
        <v>581</v>
      </c>
    </row>
    <row r="12" spans="1:11" ht="21" customHeight="1">
      <c r="A12" s="31"/>
      <c r="B12" s="109"/>
      <c r="C12" s="245"/>
      <c r="D12" s="73" t="s">
        <v>158</v>
      </c>
      <c r="E12" s="47" t="s">
        <v>485</v>
      </c>
      <c r="F12" s="35">
        <v>1750</v>
      </c>
      <c r="G12" s="251"/>
      <c r="H12" s="232">
        <v>1100</v>
      </c>
      <c r="I12" s="113">
        <v>650</v>
      </c>
      <c r="J12" s="211" t="s">
        <v>581</v>
      </c>
      <c r="K12" s="212" t="s">
        <v>581</v>
      </c>
    </row>
    <row r="13" spans="1:11" ht="21" customHeight="1">
      <c r="A13" s="31"/>
      <c r="B13" s="109"/>
      <c r="C13" s="245"/>
      <c r="D13" s="73" t="s">
        <v>159</v>
      </c>
      <c r="E13" s="47" t="s">
        <v>486</v>
      </c>
      <c r="F13" s="35">
        <v>4350</v>
      </c>
      <c r="G13" s="251"/>
      <c r="H13" s="232">
        <v>2900</v>
      </c>
      <c r="I13" s="113">
        <v>1450</v>
      </c>
      <c r="J13" s="211" t="s">
        <v>581</v>
      </c>
      <c r="K13" s="212" t="s">
        <v>581</v>
      </c>
    </row>
    <row r="14" spans="1:11" ht="21" customHeight="1">
      <c r="A14" s="31"/>
      <c r="B14" s="109"/>
      <c r="C14" s="245"/>
      <c r="D14" s="73" t="s">
        <v>160</v>
      </c>
      <c r="E14" s="47" t="s">
        <v>487</v>
      </c>
      <c r="F14" s="35">
        <v>2150</v>
      </c>
      <c r="G14" s="251"/>
      <c r="H14" s="232">
        <v>1500</v>
      </c>
      <c r="I14" s="113">
        <v>650</v>
      </c>
      <c r="J14" s="211" t="s">
        <v>581</v>
      </c>
      <c r="K14" s="212" t="s">
        <v>581</v>
      </c>
    </row>
    <row r="15" spans="1:11" ht="21" customHeight="1">
      <c r="A15" s="31"/>
      <c r="B15" s="109"/>
      <c r="C15" s="245"/>
      <c r="D15" s="73" t="s">
        <v>161</v>
      </c>
      <c r="E15" s="47" t="s">
        <v>488</v>
      </c>
      <c r="F15" s="35">
        <v>1950</v>
      </c>
      <c r="G15" s="251"/>
      <c r="H15" s="232">
        <v>1200</v>
      </c>
      <c r="I15" s="113">
        <v>750</v>
      </c>
      <c r="J15" s="211" t="s">
        <v>581</v>
      </c>
      <c r="K15" s="212" t="s">
        <v>581</v>
      </c>
    </row>
    <row r="16" spans="1:11" ht="21" customHeight="1">
      <c r="A16" s="31"/>
      <c r="B16" s="109"/>
      <c r="C16" s="245"/>
      <c r="D16" s="73"/>
      <c r="E16" s="47"/>
      <c r="F16" s="32"/>
      <c r="G16" s="251"/>
      <c r="H16" s="232"/>
      <c r="I16" s="113"/>
      <c r="J16" s="211"/>
      <c r="K16" s="212"/>
    </row>
    <row r="17" spans="1:11" ht="21" customHeight="1">
      <c r="A17" s="31"/>
      <c r="B17" s="109"/>
      <c r="C17" s="245"/>
      <c r="D17" s="73"/>
      <c r="E17" s="47"/>
      <c r="F17" s="32"/>
      <c r="G17" s="251"/>
      <c r="H17" s="232"/>
      <c r="I17" s="113"/>
      <c r="J17" s="211"/>
      <c r="K17" s="212"/>
    </row>
    <row r="18" spans="1:11" ht="21" customHeight="1">
      <c r="A18" s="31"/>
      <c r="B18" s="109"/>
      <c r="C18" s="245"/>
      <c r="D18" s="73"/>
      <c r="E18" s="47"/>
      <c r="F18" s="32"/>
      <c r="G18" s="251"/>
      <c r="H18" s="232"/>
      <c r="I18" s="113"/>
      <c r="J18" s="211"/>
      <c r="K18" s="212"/>
    </row>
    <row r="19" spans="1:11" ht="21" customHeight="1">
      <c r="A19" s="31"/>
      <c r="B19" s="109"/>
      <c r="C19" s="245"/>
      <c r="D19" s="82"/>
      <c r="E19" s="13"/>
      <c r="F19" s="14"/>
      <c r="G19" s="262"/>
      <c r="H19" s="232"/>
      <c r="I19" s="114"/>
      <c r="J19" s="217"/>
      <c r="K19" s="218"/>
    </row>
    <row r="20" spans="1:11" s="62" customFormat="1" ht="21" customHeight="1">
      <c r="A20" s="183"/>
      <c r="B20" s="184"/>
      <c r="C20" s="257"/>
      <c r="D20" s="81"/>
      <c r="E20" s="28" t="str">
        <f>CONCATENATE(FIXED(COUNTA(E5:E19),0,0),"　店")</f>
        <v>11　店</v>
      </c>
      <c r="F20" s="21">
        <f>SUM(F5:F19)</f>
        <v>36200</v>
      </c>
      <c r="G20" s="63">
        <f>SUM(G5:G19)</f>
        <v>0</v>
      </c>
      <c r="H20" s="235">
        <f>SUM(H5:H19)</f>
        <v>21400</v>
      </c>
      <c r="I20" s="63">
        <f>SUM(I5:I19)</f>
        <v>14800</v>
      </c>
      <c r="J20" s="207"/>
      <c r="K20" s="208"/>
    </row>
    <row r="21" spans="1:11" s="62" customFormat="1" ht="21" customHeight="1">
      <c r="A21" s="181"/>
      <c r="B21" s="182"/>
      <c r="C21" s="247"/>
      <c r="D21" s="83"/>
      <c r="E21" s="16"/>
      <c r="F21" s="17"/>
      <c r="G21" s="264"/>
      <c r="H21" s="233"/>
      <c r="I21" s="118"/>
      <c r="J21" s="207"/>
      <c r="K21" s="208"/>
    </row>
    <row r="22" spans="1:11" ht="21" customHeight="1">
      <c r="A22" s="162" t="s">
        <v>14</v>
      </c>
      <c r="B22" s="163"/>
      <c r="C22" s="244"/>
      <c r="D22" s="72" t="s">
        <v>162</v>
      </c>
      <c r="E22" s="46" t="s">
        <v>489</v>
      </c>
      <c r="F22" s="38">
        <v>7350</v>
      </c>
      <c r="G22" s="250"/>
      <c r="H22" s="231">
        <v>4300</v>
      </c>
      <c r="I22" s="112">
        <v>3050</v>
      </c>
      <c r="J22" s="209" t="s">
        <v>581</v>
      </c>
      <c r="K22" s="210" t="s">
        <v>581</v>
      </c>
    </row>
    <row r="23" spans="1:11" ht="21" customHeight="1">
      <c r="A23" s="51">
        <f>SUM(G33)</f>
        <v>0</v>
      </c>
      <c r="B23" s="52" t="s">
        <v>53</v>
      </c>
      <c r="C23" s="255">
        <f>SUM(F33)</f>
        <v>20900</v>
      </c>
      <c r="D23" s="73" t="s">
        <v>163</v>
      </c>
      <c r="E23" s="47" t="s">
        <v>490</v>
      </c>
      <c r="F23" s="35">
        <v>4400</v>
      </c>
      <c r="G23" s="251"/>
      <c r="H23" s="232">
        <v>2650</v>
      </c>
      <c r="I23" s="113">
        <v>1750</v>
      </c>
      <c r="J23" s="211" t="s">
        <v>581</v>
      </c>
      <c r="K23" s="212" t="s">
        <v>581</v>
      </c>
    </row>
    <row r="24" spans="1:11" ht="21" customHeight="1">
      <c r="A24" s="51"/>
      <c r="B24" s="52"/>
      <c r="C24" s="255"/>
      <c r="D24" s="73" t="s">
        <v>164</v>
      </c>
      <c r="E24" s="47" t="s">
        <v>491</v>
      </c>
      <c r="F24" s="35">
        <v>2050</v>
      </c>
      <c r="G24" s="251"/>
      <c r="H24" s="232">
        <v>1050</v>
      </c>
      <c r="I24" s="113">
        <v>1000</v>
      </c>
      <c r="J24" s="211" t="s">
        <v>581</v>
      </c>
      <c r="K24" s="212" t="s">
        <v>581</v>
      </c>
    </row>
    <row r="25" spans="1:11" ht="21" customHeight="1">
      <c r="A25" s="51"/>
      <c r="B25" s="52"/>
      <c r="C25" s="255"/>
      <c r="D25" s="73" t="s">
        <v>165</v>
      </c>
      <c r="E25" s="47" t="s">
        <v>492</v>
      </c>
      <c r="F25" s="35">
        <v>1900</v>
      </c>
      <c r="G25" s="251"/>
      <c r="H25" s="232">
        <v>1250</v>
      </c>
      <c r="I25" s="113">
        <v>650</v>
      </c>
      <c r="J25" s="211" t="s">
        <v>581</v>
      </c>
      <c r="K25" s="212" t="s">
        <v>581</v>
      </c>
    </row>
    <row r="26" spans="1:11" ht="21" customHeight="1">
      <c r="A26" s="31"/>
      <c r="B26" s="109"/>
      <c r="C26" s="245"/>
      <c r="D26" s="73" t="s">
        <v>166</v>
      </c>
      <c r="E26" s="47" t="s">
        <v>493</v>
      </c>
      <c r="F26" s="35">
        <v>3500</v>
      </c>
      <c r="G26" s="251"/>
      <c r="H26" s="232">
        <v>2150</v>
      </c>
      <c r="I26" s="113">
        <v>1350</v>
      </c>
      <c r="J26" s="211" t="s">
        <v>581</v>
      </c>
      <c r="K26" s="212" t="s">
        <v>581</v>
      </c>
    </row>
    <row r="27" spans="1:11" ht="21" customHeight="1">
      <c r="A27" s="31"/>
      <c r="B27" s="109"/>
      <c r="C27" s="245"/>
      <c r="D27" s="73" t="s">
        <v>167</v>
      </c>
      <c r="E27" s="47" t="s">
        <v>494</v>
      </c>
      <c r="F27" s="35">
        <v>1700</v>
      </c>
      <c r="G27" s="251"/>
      <c r="H27" s="232">
        <v>1200</v>
      </c>
      <c r="I27" s="113">
        <v>500</v>
      </c>
      <c r="J27" s="211" t="s">
        <v>581</v>
      </c>
      <c r="K27" s="212" t="s">
        <v>581</v>
      </c>
    </row>
    <row r="28" spans="1:11" ht="21" customHeight="1">
      <c r="A28" s="31"/>
      <c r="B28" s="109"/>
      <c r="C28" s="245"/>
      <c r="D28" s="73"/>
      <c r="E28" s="47"/>
      <c r="F28" s="35"/>
      <c r="G28" s="251"/>
      <c r="H28" s="232"/>
      <c r="I28" s="113"/>
      <c r="J28" s="211"/>
      <c r="K28" s="212"/>
    </row>
    <row r="29" spans="1:11" ht="21" customHeight="1">
      <c r="A29" s="31"/>
      <c r="B29" s="109"/>
      <c r="C29" s="245"/>
      <c r="D29" s="73"/>
      <c r="E29" s="47"/>
      <c r="F29" s="35"/>
      <c r="G29" s="251"/>
      <c r="H29" s="232"/>
      <c r="I29" s="113"/>
      <c r="J29" s="211"/>
      <c r="K29" s="212"/>
    </row>
    <row r="30" spans="1:11" ht="21" customHeight="1">
      <c r="A30" s="31"/>
      <c r="B30" s="109"/>
      <c r="C30" s="245"/>
      <c r="D30" s="73"/>
      <c r="E30" s="47"/>
      <c r="F30" s="35"/>
      <c r="G30" s="251"/>
      <c r="H30" s="232"/>
      <c r="I30" s="113"/>
      <c r="J30" s="211"/>
      <c r="K30" s="212"/>
    </row>
    <row r="31" spans="1:11" ht="21" customHeight="1">
      <c r="A31" s="31"/>
      <c r="B31" s="109"/>
      <c r="C31" s="245"/>
      <c r="D31" s="82"/>
      <c r="E31" s="47"/>
      <c r="F31" s="29"/>
      <c r="G31" s="262"/>
      <c r="H31" s="232"/>
      <c r="I31" s="113"/>
      <c r="J31" s="211"/>
      <c r="K31" s="212"/>
    </row>
    <row r="32" spans="1:11" ht="21" customHeight="1">
      <c r="A32" s="31"/>
      <c r="B32" s="109"/>
      <c r="C32" s="245"/>
      <c r="D32" s="82"/>
      <c r="E32" s="13"/>
      <c r="F32" s="14"/>
      <c r="G32" s="262"/>
      <c r="H32" s="232"/>
      <c r="I32" s="114"/>
      <c r="J32" s="217"/>
      <c r="K32" s="218"/>
    </row>
    <row r="33" spans="1:11" s="62" customFormat="1" ht="21" customHeight="1">
      <c r="A33" s="183"/>
      <c r="B33" s="184"/>
      <c r="C33" s="257"/>
      <c r="D33" s="81"/>
      <c r="E33" s="28" t="str">
        <f>CONCATENATE(FIXED(COUNTA(E22:E32),0,0),"　店")</f>
        <v>6　店</v>
      </c>
      <c r="F33" s="21">
        <f>SUM(F22:F32)</f>
        <v>20900</v>
      </c>
      <c r="G33" s="63">
        <f>SUM(G22:G32)</f>
        <v>0</v>
      </c>
      <c r="H33" s="235">
        <f>SUM(H22:H32)</f>
        <v>12600</v>
      </c>
      <c r="I33" s="63">
        <f>SUM(I22:I32)</f>
        <v>8300</v>
      </c>
      <c r="J33" s="207"/>
      <c r="K33" s="208"/>
    </row>
    <row r="34" spans="1:11" s="62" customFormat="1" ht="21" customHeight="1">
      <c r="A34" s="181"/>
      <c r="B34" s="182"/>
      <c r="C34" s="247"/>
      <c r="D34" s="83"/>
      <c r="E34" s="16"/>
      <c r="F34" s="17"/>
      <c r="G34" s="264"/>
      <c r="H34" s="233"/>
      <c r="I34" s="118"/>
      <c r="J34" s="207"/>
      <c r="K34" s="208"/>
    </row>
    <row r="35" spans="1:11" ht="21" customHeight="1">
      <c r="A35" s="162" t="s">
        <v>15</v>
      </c>
      <c r="B35" s="163"/>
      <c r="C35" s="244"/>
      <c r="D35" s="72" t="s">
        <v>168</v>
      </c>
      <c r="E35" s="46" t="s">
        <v>495</v>
      </c>
      <c r="F35" s="38">
        <v>9800</v>
      </c>
      <c r="G35" s="250"/>
      <c r="H35" s="231">
        <v>5200</v>
      </c>
      <c r="I35" s="112">
        <v>4600</v>
      </c>
      <c r="J35" s="209" t="s">
        <v>581</v>
      </c>
      <c r="K35" s="210" t="s">
        <v>581</v>
      </c>
    </row>
    <row r="36" spans="1:11" ht="21" customHeight="1">
      <c r="A36" s="51">
        <f>SUM(G48)</f>
        <v>0</v>
      </c>
      <c r="B36" s="52" t="s">
        <v>53</v>
      </c>
      <c r="C36" s="255">
        <f>SUM(F48)</f>
        <v>27600</v>
      </c>
      <c r="D36" s="73" t="s">
        <v>169</v>
      </c>
      <c r="E36" s="47" t="s">
        <v>496</v>
      </c>
      <c r="F36" s="35">
        <v>2450</v>
      </c>
      <c r="G36" s="251"/>
      <c r="H36" s="232">
        <v>1250</v>
      </c>
      <c r="I36" s="113">
        <v>1200</v>
      </c>
      <c r="J36" s="211" t="s">
        <v>581</v>
      </c>
      <c r="K36" s="212" t="s">
        <v>581</v>
      </c>
    </row>
    <row r="37" spans="1:11" ht="21" customHeight="1">
      <c r="A37" s="51"/>
      <c r="B37" s="52"/>
      <c r="C37" s="255"/>
      <c r="D37" s="73" t="s">
        <v>170</v>
      </c>
      <c r="E37" s="47" t="s">
        <v>497</v>
      </c>
      <c r="F37" s="35">
        <v>2750</v>
      </c>
      <c r="G37" s="251"/>
      <c r="H37" s="232">
        <v>1900</v>
      </c>
      <c r="I37" s="113">
        <v>850</v>
      </c>
      <c r="J37" s="211" t="s">
        <v>581</v>
      </c>
      <c r="K37" s="212" t="s">
        <v>581</v>
      </c>
    </row>
    <row r="38" spans="1:11" ht="21" customHeight="1">
      <c r="A38" s="31"/>
      <c r="B38" s="109"/>
      <c r="C38" s="245"/>
      <c r="D38" s="73" t="s">
        <v>171</v>
      </c>
      <c r="E38" s="47" t="s">
        <v>498</v>
      </c>
      <c r="F38" s="35">
        <v>3000</v>
      </c>
      <c r="G38" s="251"/>
      <c r="H38" s="232">
        <v>2050</v>
      </c>
      <c r="I38" s="113">
        <v>950</v>
      </c>
      <c r="J38" s="211" t="s">
        <v>581</v>
      </c>
      <c r="K38" s="212" t="s">
        <v>581</v>
      </c>
    </row>
    <row r="39" spans="1:11" ht="21" customHeight="1">
      <c r="A39" s="31"/>
      <c r="B39" s="109"/>
      <c r="C39" s="245"/>
      <c r="D39" s="73" t="s">
        <v>172</v>
      </c>
      <c r="E39" s="47" t="s">
        <v>499</v>
      </c>
      <c r="F39" s="35">
        <v>2550</v>
      </c>
      <c r="G39" s="251"/>
      <c r="H39" s="232">
        <v>1600</v>
      </c>
      <c r="I39" s="113">
        <v>950</v>
      </c>
      <c r="J39" s="211" t="s">
        <v>581</v>
      </c>
      <c r="K39" s="212" t="s">
        <v>581</v>
      </c>
    </row>
    <row r="40" spans="1:11" ht="21" customHeight="1">
      <c r="A40" s="31"/>
      <c r="B40" s="109"/>
      <c r="C40" s="245"/>
      <c r="D40" s="73" t="s">
        <v>173</v>
      </c>
      <c r="E40" s="47" t="s">
        <v>500</v>
      </c>
      <c r="F40" s="35">
        <v>2150</v>
      </c>
      <c r="G40" s="251"/>
      <c r="H40" s="232">
        <v>1450</v>
      </c>
      <c r="I40" s="113">
        <v>700</v>
      </c>
      <c r="J40" s="211" t="s">
        <v>581</v>
      </c>
      <c r="K40" s="212" t="s">
        <v>581</v>
      </c>
    </row>
    <row r="41" spans="1:11" ht="21" customHeight="1">
      <c r="A41" s="31"/>
      <c r="B41" s="109"/>
      <c r="C41" s="245"/>
      <c r="D41" s="73" t="s">
        <v>174</v>
      </c>
      <c r="E41" s="47" t="s">
        <v>501</v>
      </c>
      <c r="F41" s="35">
        <v>2050</v>
      </c>
      <c r="G41" s="251"/>
      <c r="H41" s="232">
        <v>1300</v>
      </c>
      <c r="I41" s="113">
        <v>750</v>
      </c>
      <c r="J41" s="211" t="s">
        <v>581</v>
      </c>
      <c r="K41" s="212" t="s">
        <v>581</v>
      </c>
    </row>
    <row r="42" spans="1:11" ht="21" customHeight="1">
      <c r="A42" s="31"/>
      <c r="B42" s="109"/>
      <c r="C42" s="245"/>
      <c r="D42" s="73" t="s">
        <v>175</v>
      </c>
      <c r="E42" s="47" t="s">
        <v>502</v>
      </c>
      <c r="F42" s="35">
        <v>2850</v>
      </c>
      <c r="G42" s="251"/>
      <c r="H42" s="232">
        <v>1600</v>
      </c>
      <c r="I42" s="113">
        <v>1250</v>
      </c>
      <c r="J42" s="211" t="s">
        <v>581</v>
      </c>
      <c r="K42" s="212" t="s">
        <v>581</v>
      </c>
    </row>
    <row r="43" spans="1:11" ht="21" customHeight="1">
      <c r="A43" s="31"/>
      <c r="B43" s="109"/>
      <c r="C43" s="245"/>
      <c r="D43" s="73"/>
      <c r="E43" s="47"/>
      <c r="F43" s="35"/>
      <c r="G43" s="251"/>
      <c r="H43" s="232"/>
      <c r="I43" s="113"/>
      <c r="J43" s="213"/>
      <c r="K43" s="214"/>
    </row>
    <row r="44" spans="1:11" ht="21" customHeight="1">
      <c r="A44" s="31"/>
      <c r="B44" s="109"/>
      <c r="C44" s="245"/>
      <c r="D44" s="73"/>
      <c r="E44" s="47"/>
      <c r="F44" s="35"/>
      <c r="G44" s="251"/>
      <c r="H44" s="232"/>
      <c r="I44" s="113"/>
      <c r="J44" s="213"/>
      <c r="K44" s="214"/>
    </row>
    <row r="45" spans="1:11" ht="21" customHeight="1">
      <c r="A45" s="31"/>
      <c r="B45" s="109"/>
      <c r="C45" s="245"/>
      <c r="D45" s="78"/>
      <c r="E45" s="47"/>
      <c r="F45" s="29"/>
      <c r="G45" s="262"/>
      <c r="H45" s="232"/>
      <c r="I45" s="113"/>
      <c r="J45" s="213"/>
      <c r="K45" s="214"/>
    </row>
    <row r="46" spans="1:11" ht="21" customHeight="1">
      <c r="A46" s="31"/>
      <c r="B46" s="109"/>
      <c r="C46" s="245"/>
      <c r="D46" s="78"/>
      <c r="E46" s="13"/>
      <c r="F46" s="14"/>
      <c r="G46" s="262"/>
      <c r="H46" s="232"/>
      <c r="I46" s="113"/>
      <c r="J46" s="213"/>
      <c r="K46" s="214"/>
    </row>
    <row r="47" spans="1:11" ht="21" customHeight="1">
      <c r="A47" s="181"/>
      <c r="B47" s="182"/>
      <c r="C47" s="247"/>
      <c r="D47" s="83"/>
      <c r="E47" s="16"/>
      <c r="F47" s="17"/>
      <c r="G47" s="254"/>
      <c r="H47" s="234"/>
      <c r="I47" s="114"/>
      <c r="J47" s="215"/>
      <c r="K47" s="216"/>
    </row>
    <row r="48" spans="1:11" s="62" customFormat="1" ht="21" customHeight="1">
      <c r="A48" s="20"/>
      <c r="B48" s="42"/>
      <c r="C48" s="249"/>
      <c r="D48" s="81"/>
      <c r="E48" s="28" t="str">
        <f>CONCATENATE(FIXED(COUNTA(E35:E47),0,0),"　店")</f>
        <v>8　店</v>
      </c>
      <c r="F48" s="21">
        <f>SUM(F35:F47)</f>
        <v>27600</v>
      </c>
      <c r="G48" s="63">
        <f>SUM(G35:G47)</f>
        <v>0</v>
      </c>
      <c r="H48" s="235">
        <f>SUM(H35:H47)</f>
        <v>16350</v>
      </c>
      <c r="I48" s="63">
        <f>SUM(I35:I47)</f>
        <v>11250</v>
      </c>
      <c r="J48" s="205"/>
      <c r="K48" s="206"/>
    </row>
    <row r="49" spans="1:11" s="56" customFormat="1" ht="21" customHeight="1">
      <c r="A49" s="173" t="s">
        <v>616</v>
      </c>
      <c r="B49" s="1"/>
      <c r="C49" s="1"/>
      <c r="D49" s="71"/>
      <c r="E49" s="2"/>
      <c r="F49" s="2"/>
      <c r="G49" s="2"/>
      <c r="H49" s="4"/>
      <c r="I49" s="4"/>
      <c r="K49" s="4" t="s">
        <v>59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5:I19 H21:I32 H34:I47">
      <formula1>F5</formula1>
    </dataValidation>
    <dataValidation type="whole" operator="lessThanOrEqual" showInputMessage="1" showErrorMessage="1" sqref="HI4:IV4">
      <formula1>HG4</formula1>
    </dataValidation>
    <dataValidation operator="lessThanOrEqual" allowBlank="1" showInputMessage="1" showErrorMessage="1" sqref="A50:G65536 G48 H48:I65536 A5:E48 G21 F20:I20 F5:F19 F33:I33 F21:F32 F34:F48 G34 A3:I3"/>
    <dataValidation type="whole" operator="lessThanOrEqual" showInputMessage="1" showErrorMessage="1" sqref="GT4:HH4">
      <formula1>GP4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9 G22:G32 G35:G47">
      <formula1>F5</formula1>
    </dataValidation>
    <dataValidation operator="lessThanOrEqual" showInputMessage="1" showErrorMessage="1" sqref="L1:IV2"/>
    <dataValidation type="whole" operator="lessThanOrEqual" showInputMessage="1" showErrorMessage="1" sqref="L4:GS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1" sqref="A1:C1"/>
    </sheetView>
  </sheetViews>
  <sheetFormatPr defaultColWidth="9.00390625" defaultRowHeight="13.5"/>
  <cols>
    <col min="1" max="1" width="10.125" style="7" customWidth="1"/>
    <col min="2" max="2" width="1.625" style="7" customWidth="1"/>
    <col min="3" max="3" width="10.125" style="7" customWidth="1"/>
    <col min="4" max="4" width="8.625" style="76" hidden="1" customWidth="1"/>
    <col min="5" max="5" width="20.625" style="24" customWidth="1"/>
    <col min="6" max="7" width="18.625" style="25" customWidth="1"/>
    <col min="8" max="9" width="12.625" style="7" customWidth="1"/>
    <col min="10" max="11" width="7.625" style="6" customWidth="1"/>
    <col min="12" max="16384" width="9.00390625" style="6" customWidth="1"/>
  </cols>
  <sheetData>
    <row r="1" spans="1:9" s="3" customFormat="1" ht="39.75" customHeight="1">
      <c r="A1" s="366" t="s">
        <v>0</v>
      </c>
      <c r="B1" s="367"/>
      <c r="C1" s="368"/>
      <c r="D1" s="199"/>
      <c r="E1" s="199" t="s">
        <v>61</v>
      </c>
      <c r="F1" s="389"/>
      <c r="G1" s="390"/>
      <c r="H1" s="200" t="s">
        <v>314</v>
      </c>
      <c r="I1" s="171"/>
    </row>
    <row r="2" spans="1:9" s="3" customFormat="1" ht="39.75" customHeight="1">
      <c r="A2" s="369"/>
      <c r="B2" s="370"/>
      <c r="C2" s="371"/>
      <c r="D2" s="199"/>
      <c r="E2" s="199" t="s">
        <v>62</v>
      </c>
      <c r="F2" s="389"/>
      <c r="G2" s="390"/>
      <c r="H2" s="200" t="s">
        <v>2</v>
      </c>
      <c r="I2" s="243">
        <f>SUM(A6)</f>
        <v>0</v>
      </c>
    </row>
    <row r="3" spans="1:9" s="10" customFormat="1" ht="24" customHeight="1">
      <c r="A3" s="7"/>
      <c r="B3" s="7"/>
      <c r="C3" s="7"/>
      <c r="D3" s="76"/>
      <c r="E3" s="8"/>
      <c r="F3" s="8"/>
      <c r="G3" s="374"/>
      <c r="H3" s="375"/>
      <c r="I3" s="220"/>
    </row>
    <row r="4" spans="1:11" s="5" customFormat="1" ht="21" customHeight="1">
      <c r="A4" s="364" t="s">
        <v>65</v>
      </c>
      <c r="B4" s="336"/>
      <c r="C4" s="365"/>
      <c r="D4" s="372" t="s">
        <v>60</v>
      </c>
      <c r="E4" s="373"/>
      <c r="F4" s="242" t="s">
        <v>63</v>
      </c>
      <c r="G4" s="221" t="s">
        <v>543</v>
      </c>
      <c r="H4" s="222" t="s">
        <v>64</v>
      </c>
      <c r="I4" s="221" t="s">
        <v>588</v>
      </c>
      <c r="J4" s="203" t="s">
        <v>579</v>
      </c>
      <c r="K4" s="204" t="s">
        <v>580</v>
      </c>
    </row>
    <row r="5" spans="1:11" ht="21" customHeight="1">
      <c r="A5" s="177" t="s">
        <v>16</v>
      </c>
      <c r="B5" s="178"/>
      <c r="C5" s="286"/>
      <c r="D5" s="72" t="s">
        <v>176</v>
      </c>
      <c r="E5" s="46" t="s">
        <v>461</v>
      </c>
      <c r="F5" s="34">
        <v>6200</v>
      </c>
      <c r="G5" s="250"/>
      <c r="H5" s="231">
        <v>3250</v>
      </c>
      <c r="I5" s="164">
        <v>2950</v>
      </c>
      <c r="J5" s="209" t="s">
        <v>581</v>
      </c>
      <c r="K5" s="210" t="s">
        <v>581</v>
      </c>
    </row>
    <row r="6" spans="1:11" ht="21" customHeight="1">
      <c r="A6" s="108">
        <f>SUM(G48)</f>
        <v>0</v>
      </c>
      <c r="B6" s="52" t="s">
        <v>53</v>
      </c>
      <c r="C6" s="246">
        <f>SUM(F48)</f>
        <v>57700</v>
      </c>
      <c r="D6" s="73" t="s">
        <v>177</v>
      </c>
      <c r="E6" s="47" t="s">
        <v>462</v>
      </c>
      <c r="F6" s="32">
        <v>5750</v>
      </c>
      <c r="G6" s="251"/>
      <c r="H6" s="232">
        <v>2850</v>
      </c>
      <c r="I6" s="113">
        <v>2900</v>
      </c>
      <c r="J6" s="211" t="s">
        <v>581</v>
      </c>
      <c r="K6" s="212" t="s">
        <v>581</v>
      </c>
    </row>
    <row r="7" spans="1:11" ht="21" customHeight="1">
      <c r="A7" s="153"/>
      <c r="B7" s="154"/>
      <c r="C7" s="287"/>
      <c r="D7" s="73" t="s">
        <v>178</v>
      </c>
      <c r="E7" s="47" t="s">
        <v>463</v>
      </c>
      <c r="F7" s="32">
        <v>2900</v>
      </c>
      <c r="G7" s="251"/>
      <c r="H7" s="232">
        <v>1700</v>
      </c>
      <c r="I7" s="113">
        <v>1200</v>
      </c>
      <c r="J7" s="211" t="s">
        <v>581</v>
      </c>
      <c r="K7" s="212" t="s">
        <v>581</v>
      </c>
    </row>
    <row r="8" spans="1:11" ht="21" customHeight="1">
      <c r="A8" s="153"/>
      <c r="B8" s="154"/>
      <c r="C8" s="287"/>
      <c r="D8" s="73" t="s">
        <v>179</v>
      </c>
      <c r="E8" s="47" t="s">
        <v>464</v>
      </c>
      <c r="F8" s="32">
        <v>3150</v>
      </c>
      <c r="G8" s="251"/>
      <c r="H8" s="232">
        <v>1450</v>
      </c>
      <c r="I8" s="113">
        <v>1700</v>
      </c>
      <c r="J8" s="211" t="s">
        <v>581</v>
      </c>
      <c r="K8" s="212" t="s">
        <v>581</v>
      </c>
    </row>
    <row r="9" spans="1:11" ht="21" customHeight="1">
      <c r="A9" s="187"/>
      <c r="B9" s="188"/>
      <c r="C9" s="288"/>
      <c r="D9" s="73" t="s">
        <v>180</v>
      </c>
      <c r="E9" s="47" t="s">
        <v>465</v>
      </c>
      <c r="F9" s="32">
        <v>2050</v>
      </c>
      <c r="G9" s="251"/>
      <c r="H9" s="232">
        <v>1350</v>
      </c>
      <c r="I9" s="113">
        <v>700</v>
      </c>
      <c r="J9" s="211" t="s">
        <v>581</v>
      </c>
      <c r="K9" s="212" t="s">
        <v>581</v>
      </c>
    </row>
    <row r="10" spans="1:11" ht="21" customHeight="1">
      <c r="A10" s="187"/>
      <c r="B10" s="188"/>
      <c r="C10" s="288"/>
      <c r="D10" s="73" t="s">
        <v>181</v>
      </c>
      <c r="E10" s="47" t="s">
        <v>466</v>
      </c>
      <c r="F10" s="32">
        <v>2700</v>
      </c>
      <c r="G10" s="251"/>
      <c r="H10" s="232">
        <v>1500</v>
      </c>
      <c r="I10" s="113">
        <v>1200</v>
      </c>
      <c r="J10" s="211" t="s">
        <v>581</v>
      </c>
      <c r="K10" s="212" t="s">
        <v>581</v>
      </c>
    </row>
    <row r="11" spans="1:11" ht="21" customHeight="1">
      <c r="A11" s="187"/>
      <c r="B11" s="188"/>
      <c r="C11" s="288"/>
      <c r="D11" s="73" t="s">
        <v>182</v>
      </c>
      <c r="E11" s="47" t="s">
        <v>467</v>
      </c>
      <c r="F11" s="32">
        <v>3400</v>
      </c>
      <c r="G11" s="251"/>
      <c r="H11" s="232">
        <v>2000</v>
      </c>
      <c r="I11" s="113">
        <v>1400</v>
      </c>
      <c r="J11" s="211" t="s">
        <v>581</v>
      </c>
      <c r="K11" s="212" t="s">
        <v>581</v>
      </c>
    </row>
    <row r="12" spans="1:11" ht="21" customHeight="1">
      <c r="A12" s="187"/>
      <c r="B12" s="188"/>
      <c r="C12" s="288"/>
      <c r="D12" s="73" t="s">
        <v>183</v>
      </c>
      <c r="E12" s="47" t="s">
        <v>468</v>
      </c>
      <c r="F12" s="32">
        <v>2650</v>
      </c>
      <c r="G12" s="251"/>
      <c r="H12" s="232">
        <v>1350</v>
      </c>
      <c r="I12" s="113">
        <v>1300</v>
      </c>
      <c r="J12" s="211" t="s">
        <v>581</v>
      </c>
      <c r="K12" s="212" t="s">
        <v>581</v>
      </c>
    </row>
    <row r="13" spans="1:11" ht="21" customHeight="1">
      <c r="A13" s="187"/>
      <c r="B13" s="188"/>
      <c r="C13" s="288"/>
      <c r="D13" s="73" t="s">
        <v>184</v>
      </c>
      <c r="E13" s="47" t="s">
        <v>469</v>
      </c>
      <c r="F13" s="32">
        <v>1650</v>
      </c>
      <c r="G13" s="251"/>
      <c r="H13" s="232">
        <v>1000</v>
      </c>
      <c r="I13" s="113">
        <v>650</v>
      </c>
      <c r="J13" s="211" t="s">
        <v>581</v>
      </c>
      <c r="K13" s="212" t="s">
        <v>581</v>
      </c>
    </row>
    <row r="14" spans="1:11" ht="21" customHeight="1">
      <c r="A14" s="132"/>
      <c r="B14" s="133"/>
      <c r="C14" s="270"/>
      <c r="D14" s="73" t="s">
        <v>185</v>
      </c>
      <c r="E14" s="47" t="s">
        <v>470</v>
      </c>
      <c r="F14" s="32">
        <v>7550</v>
      </c>
      <c r="G14" s="251"/>
      <c r="H14" s="232">
        <v>4100</v>
      </c>
      <c r="I14" s="113">
        <v>3450</v>
      </c>
      <c r="J14" s="211" t="s">
        <v>581</v>
      </c>
      <c r="K14" s="212" t="s">
        <v>581</v>
      </c>
    </row>
    <row r="15" spans="1:11" ht="21" customHeight="1">
      <c r="A15" s="187"/>
      <c r="B15" s="188"/>
      <c r="C15" s="288"/>
      <c r="D15" s="73" t="s">
        <v>186</v>
      </c>
      <c r="E15" s="47" t="s">
        <v>471</v>
      </c>
      <c r="F15" s="32">
        <v>2500</v>
      </c>
      <c r="G15" s="251"/>
      <c r="H15" s="232">
        <v>1250</v>
      </c>
      <c r="I15" s="113">
        <v>1250</v>
      </c>
      <c r="J15" s="211" t="s">
        <v>581</v>
      </c>
      <c r="K15" s="212" t="s">
        <v>581</v>
      </c>
    </row>
    <row r="16" spans="1:11" ht="21" customHeight="1">
      <c r="A16" s="187"/>
      <c r="B16" s="188"/>
      <c r="C16" s="288"/>
      <c r="D16" s="73" t="s">
        <v>187</v>
      </c>
      <c r="E16" s="47" t="s">
        <v>472</v>
      </c>
      <c r="F16" s="32">
        <v>4200</v>
      </c>
      <c r="G16" s="251"/>
      <c r="H16" s="232">
        <v>2050</v>
      </c>
      <c r="I16" s="113">
        <v>2150</v>
      </c>
      <c r="J16" s="211" t="s">
        <v>581</v>
      </c>
      <c r="K16" s="212" t="s">
        <v>581</v>
      </c>
    </row>
    <row r="17" spans="1:11" ht="21" customHeight="1">
      <c r="A17" s="132"/>
      <c r="B17" s="133"/>
      <c r="C17" s="270"/>
      <c r="D17" s="73" t="s">
        <v>188</v>
      </c>
      <c r="E17" s="47" t="s">
        <v>473</v>
      </c>
      <c r="F17" s="32">
        <v>2150</v>
      </c>
      <c r="G17" s="251"/>
      <c r="H17" s="232">
        <v>1400</v>
      </c>
      <c r="I17" s="113">
        <v>750</v>
      </c>
      <c r="J17" s="211" t="s">
        <v>581</v>
      </c>
      <c r="K17" s="212" t="s">
        <v>581</v>
      </c>
    </row>
    <row r="18" spans="1:11" ht="21" customHeight="1">
      <c r="A18" s="187"/>
      <c r="B18" s="188"/>
      <c r="C18" s="288"/>
      <c r="D18" s="73" t="s">
        <v>189</v>
      </c>
      <c r="E18" s="47" t="s">
        <v>474</v>
      </c>
      <c r="F18" s="32">
        <v>1750</v>
      </c>
      <c r="G18" s="251"/>
      <c r="H18" s="232">
        <v>1100</v>
      </c>
      <c r="I18" s="113">
        <v>650</v>
      </c>
      <c r="J18" s="211" t="s">
        <v>581</v>
      </c>
      <c r="K18" s="212" t="s">
        <v>581</v>
      </c>
    </row>
    <row r="19" spans="1:11" ht="21" customHeight="1">
      <c r="A19" s="187"/>
      <c r="B19" s="188"/>
      <c r="C19" s="288"/>
      <c r="D19" s="73" t="s">
        <v>190</v>
      </c>
      <c r="E19" s="47" t="s">
        <v>475</v>
      </c>
      <c r="F19" s="32">
        <v>4050</v>
      </c>
      <c r="G19" s="251"/>
      <c r="H19" s="232">
        <v>2650</v>
      </c>
      <c r="I19" s="113">
        <v>1400</v>
      </c>
      <c r="J19" s="211" t="s">
        <v>581</v>
      </c>
      <c r="K19" s="212" t="s">
        <v>581</v>
      </c>
    </row>
    <row r="20" spans="1:11" ht="21" customHeight="1">
      <c r="A20" s="187"/>
      <c r="B20" s="188"/>
      <c r="C20" s="288"/>
      <c r="D20" s="73" t="s">
        <v>191</v>
      </c>
      <c r="E20" s="47" t="s">
        <v>476</v>
      </c>
      <c r="F20" s="32">
        <v>2500</v>
      </c>
      <c r="G20" s="251"/>
      <c r="H20" s="232">
        <v>1450</v>
      </c>
      <c r="I20" s="113">
        <v>1050</v>
      </c>
      <c r="J20" s="211" t="s">
        <v>581</v>
      </c>
      <c r="K20" s="212" t="s">
        <v>581</v>
      </c>
    </row>
    <row r="21" spans="1:11" ht="21" customHeight="1">
      <c r="A21" s="187"/>
      <c r="B21" s="188"/>
      <c r="C21" s="288"/>
      <c r="D21" s="73" t="s">
        <v>192</v>
      </c>
      <c r="E21" s="47" t="s">
        <v>477</v>
      </c>
      <c r="F21" s="32">
        <v>2550</v>
      </c>
      <c r="G21" s="251"/>
      <c r="H21" s="232">
        <v>1750</v>
      </c>
      <c r="I21" s="113">
        <v>800</v>
      </c>
      <c r="J21" s="211" t="s">
        <v>581</v>
      </c>
      <c r="K21" s="212" t="s">
        <v>581</v>
      </c>
    </row>
    <row r="22" spans="1:11" ht="21" customHeight="1">
      <c r="A22" s="187"/>
      <c r="B22" s="188"/>
      <c r="C22" s="288"/>
      <c r="D22" s="78"/>
      <c r="E22" s="47"/>
      <c r="F22" s="14"/>
      <c r="G22" s="262"/>
      <c r="H22" s="232"/>
      <c r="I22" s="113"/>
      <c r="J22" s="213"/>
      <c r="K22" s="214"/>
    </row>
    <row r="23" spans="1:11" ht="21" customHeight="1">
      <c r="A23" s="187"/>
      <c r="B23" s="188"/>
      <c r="C23" s="288"/>
      <c r="D23" s="78"/>
      <c r="E23" s="47"/>
      <c r="F23" s="14"/>
      <c r="G23" s="262"/>
      <c r="H23" s="232"/>
      <c r="I23" s="113"/>
      <c r="J23" s="213"/>
      <c r="K23" s="214"/>
    </row>
    <row r="24" spans="1:11" ht="21" customHeight="1">
      <c r="A24" s="187"/>
      <c r="B24" s="188"/>
      <c r="C24" s="288"/>
      <c r="D24" s="78"/>
      <c r="E24" s="47"/>
      <c r="F24" s="14"/>
      <c r="G24" s="262"/>
      <c r="H24" s="232"/>
      <c r="I24" s="113"/>
      <c r="J24" s="213"/>
      <c r="K24" s="214"/>
    </row>
    <row r="25" spans="1:11" ht="21" customHeight="1">
      <c r="A25" s="187"/>
      <c r="B25" s="188"/>
      <c r="C25" s="288"/>
      <c r="D25" s="78"/>
      <c r="E25" s="13"/>
      <c r="F25" s="14"/>
      <c r="G25" s="262"/>
      <c r="H25" s="232"/>
      <c r="I25" s="113"/>
      <c r="J25" s="213"/>
      <c r="K25" s="214"/>
    </row>
    <row r="26" spans="1:11" ht="21" customHeight="1">
      <c r="A26" s="187"/>
      <c r="B26" s="188"/>
      <c r="C26" s="288"/>
      <c r="D26" s="78"/>
      <c r="E26" s="13"/>
      <c r="F26" s="14"/>
      <c r="G26" s="262"/>
      <c r="H26" s="232"/>
      <c r="I26" s="113"/>
      <c r="J26" s="213"/>
      <c r="K26" s="214"/>
    </row>
    <row r="27" spans="1:11" ht="21" customHeight="1">
      <c r="A27" s="187"/>
      <c r="B27" s="188"/>
      <c r="C27" s="288"/>
      <c r="D27" s="78"/>
      <c r="E27" s="13"/>
      <c r="F27" s="14"/>
      <c r="G27" s="262"/>
      <c r="H27" s="232"/>
      <c r="I27" s="113"/>
      <c r="J27" s="213"/>
      <c r="K27" s="214"/>
    </row>
    <row r="28" spans="1:11" ht="21" customHeight="1">
      <c r="A28" s="187"/>
      <c r="B28" s="188"/>
      <c r="C28" s="288"/>
      <c r="D28" s="78"/>
      <c r="E28" s="13"/>
      <c r="F28" s="14"/>
      <c r="G28" s="262"/>
      <c r="H28" s="232"/>
      <c r="I28" s="113"/>
      <c r="J28" s="213"/>
      <c r="K28" s="214"/>
    </row>
    <row r="29" spans="1:11" ht="21" customHeight="1">
      <c r="A29" s="31"/>
      <c r="B29" s="109"/>
      <c r="C29" s="245"/>
      <c r="D29" s="78"/>
      <c r="E29" s="13"/>
      <c r="F29" s="14"/>
      <c r="G29" s="262"/>
      <c r="H29" s="232"/>
      <c r="I29" s="113"/>
      <c r="J29" s="213"/>
      <c r="K29" s="214"/>
    </row>
    <row r="30" spans="1:11" ht="21" customHeight="1">
      <c r="A30" s="31"/>
      <c r="B30" s="109"/>
      <c r="C30" s="245"/>
      <c r="D30" s="78"/>
      <c r="E30" s="13"/>
      <c r="F30" s="14"/>
      <c r="G30" s="262"/>
      <c r="H30" s="232"/>
      <c r="I30" s="113"/>
      <c r="J30" s="213"/>
      <c r="K30" s="214"/>
    </row>
    <row r="31" spans="1:11" ht="21" customHeight="1">
      <c r="A31" s="31"/>
      <c r="B31" s="109"/>
      <c r="C31" s="245"/>
      <c r="D31" s="78"/>
      <c r="E31" s="13"/>
      <c r="F31" s="14"/>
      <c r="G31" s="262"/>
      <c r="H31" s="232"/>
      <c r="I31" s="113"/>
      <c r="J31" s="213"/>
      <c r="K31" s="214"/>
    </row>
    <row r="32" spans="1:11" ht="21" customHeight="1">
      <c r="A32" s="31"/>
      <c r="B32" s="109"/>
      <c r="C32" s="245"/>
      <c r="D32" s="78"/>
      <c r="E32" s="13"/>
      <c r="F32" s="14"/>
      <c r="G32" s="262"/>
      <c r="H32" s="232"/>
      <c r="I32" s="113"/>
      <c r="J32" s="213"/>
      <c r="K32" s="214"/>
    </row>
    <row r="33" spans="1:11" ht="21" customHeight="1">
      <c r="A33" s="31"/>
      <c r="B33" s="109"/>
      <c r="C33" s="245"/>
      <c r="D33" s="78"/>
      <c r="E33" s="13"/>
      <c r="F33" s="14"/>
      <c r="G33" s="262"/>
      <c r="H33" s="232"/>
      <c r="I33" s="113"/>
      <c r="J33" s="213"/>
      <c r="K33" s="214"/>
    </row>
    <row r="34" spans="1:11" ht="21" customHeight="1">
      <c r="A34" s="31"/>
      <c r="B34" s="109"/>
      <c r="C34" s="245"/>
      <c r="D34" s="78"/>
      <c r="E34" s="13"/>
      <c r="F34" s="14"/>
      <c r="G34" s="262"/>
      <c r="H34" s="232"/>
      <c r="I34" s="113"/>
      <c r="J34" s="213"/>
      <c r="K34" s="214"/>
    </row>
    <row r="35" spans="1:11" ht="21" customHeight="1">
      <c r="A35" s="31"/>
      <c r="B35" s="109"/>
      <c r="C35" s="245"/>
      <c r="D35" s="78"/>
      <c r="E35" s="13"/>
      <c r="F35" s="14"/>
      <c r="G35" s="262"/>
      <c r="H35" s="232"/>
      <c r="I35" s="113"/>
      <c r="J35" s="213"/>
      <c r="K35" s="214"/>
    </row>
    <row r="36" spans="1:11" ht="21" customHeight="1">
      <c r="A36" s="31"/>
      <c r="B36" s="109"/>
      <c r="C36" s="245"/>
      <c r="D36" s="78"/>
      <c r="E36" s="13"/>
      <c r="F36" s="14"/>
      <c r="G36" s="262"/>
      <c r="H36" s="232"/>
      <c r="I36" s="113"/>
      <c r="J36" s="213"/>
      <c r="K36" s="214"/>
    </row>
    <row r="37" spans="1:11" ht="21" customHeight="1">
      <c r="A37" s="31"/>
      <c r="B37" s="109"/>
      <c r="C37" s="245"/>
      <c r="D37" s="78"/>
      <c r="E37" s="13"/>
      <c r="F37" s="14"/>
      <c r="G37" s="262"/>
      <c r="H37" s="232"/>
      <c r="I37" s="113"/>
      <c r="J37" s="213"/>
      <c r="K37" s="214"/>
    </row>
    <row r="38" spans="1:11" ht="21" customHeight="1">
      <c r="A38" s="31"/>
      <c r="B38" s="109"/>
      <c r="C38" s="245"/>
      <c r="D38" s="78"/>
      <c r="E38" s="13"/>
      <c r="F38" s="14"/>
      <c r="G38" s="262"/>
      <c r="H38" s="232"/>
      <c r="I38" s="113"/>
      <c r="J38" s="213"/>
      <c r="K38" s="214"/>
    </row>
    <row r="39" spans="1:11" ht="21" customHeight="1">
      <c r="A39" s="31"/>
      <c r="B39" s="109"/>
      <c r="C39" s="245"/>
      <c r="D39" s="78"/>
      <c r="E39" s="13"/>
      <c r="F39" s="14"/>
      <c r="G39" s="262"/>
      <c r="H39" s="232"/>
      <c r="I39" s="113"/>
      <c r="J39" s="213"/>
      <c r="K39" s="214"/>
    </row>
    <row r="40" spans="1:11" ht="21" customHeight="1">
      <c r="A40" s="31"/>
      <c r="B40" s="109"/>
      <c r="C40" s="245"/>
      <c r="D40" s="78"/>
      <c r="E40" s="13"/>
      <c r="F40" s="14"/>
      <c r="G40" s="262"/>
      <c r="H40" s="232"/>
      <c r="I40" s="113"/>
      <c r="J40" s="213"/>
      <c r="K40" s="214"/>
    </row>
    <row r="41" spans="1:11" ht="21" customHeight="1">
      <c r="A41" s="31"/>
      <c r="B41" s="109"/>
      <c r="C41" s="245"/>
      <c r="D41" s="78"/>
      <c r="E41" s="13"/>
      <c r="F41" s="14"/>
      <c r="G41" s="262"/>
      <c r="H41" s="232"/>
      <c r="I41" s="113"/>
      <c r="J41" s="213"/>
      <c r="K41" s="214"/>
    </row>
    <row r="42" spans="1:11" ht="21" customHeight="1">
      <c r="A42" s="31"/>
      <c r="B42" s="109"/>
      <c r="C42" s="245"/>
      <c r="D42" s="78"/>
      <c r="E42" s="13"/>
      <c r="F42" s="14"/>
      <c r="G42" s="262"/>
      <c r="H42" s="232"/>
      <c r="I42" s="113"/>
      <c r="J42" s="213"/>
      <c r="K42" s="214"/>
    </row>
    <row r="43" spans="1:11" ht="21" customHeight="1">
      <c r="A43" s="31"/>
      <c r="B43" s="109"/>
      <c r="C43" s="245"/>
      <c r="D43" s="78"/>
      <c r="E43" s="13"/>
      <c r="F43" s="14"/>
      <c r="G43" s="262"/>
      <c r="H43" s="232"/>
      <c r="I43" s="113"/>
      <c r="J43" s="213"/>
      <c r="K43" s="214"/>
    </row>
    <row r="44" spans="1:11" ht="21" customHeight="1">
      <c r="A44" s="31"/>
      <c r="B44" s="109"/>
      <c r="C44" s="245"/>
      <c r="D44" s="78"/>
      <c r="E44" s="13"/>
      <c r="F44" s="14"/>
      <c r="G44" s="262"/>
      <c r="H44" s="232"/>
      <c r="I44" s="113"/>
      <c r="J44" s="213"/>
      <c r="K44" s="214"/>
    </row>
    <row r="45" spans="1:11" ht="21" customHeight="1">
      <c r="A45" s="31"/>
      <c r="B45" s="109"/>
      <c r="C45" s="245"/>
      <c r="D45" s="78"/>
      <c r="E45" s="13"/>
      <c r="F45" s="14"/>
      <c r="G45" s="262"/>
      <c r="H45" s="232"/>
      <c r="I45" s="113"/>
      <c r="J45" s="213"/>
      <c r="K45" s="214"/>
    </row>
    <row r="46" spans="1:11" ht="21" customHeight="1">
      <c r="A46" s="31"/>
      <c r="B46" s="109"/>
      <c r="C46" s="245"/>
      <c r="D46" s="78"/>
      <c r="E46" s="44"/>
      <c r="F46" s="14"/>
      <c r="G46" s="262"/>
      <c r="H46" s="232"/>
      <c r="I46" s="113"/>
      <c r="J46" s="213"/>
      <c r="K46" s="214"/>
    </row>
    <row r="47" spans="1:11" ht="21" customHeight="1">
      <c r="A47" s="181"/>
      <c r="B47" s="182"/>
      <c r="C47" s="247"/>
      <c r="D47" s="74"/>
      <c r="E47" s="45"/>
      <c r="F47" s="17"/>
      <c r="G47" s="254"/>
      <c r="H47" s="234"/>
      <c r="I47" s="114"/>
      <c r="J47" s="215"/>
      <c r="K47" s="216"/>
    </row>
    <row r="48" spans="1:11" s="62" customFormat="1" ht="21" customHeight="1">
      <c r="A48" s="20"/>
      <c r="B48" s="42"/>
      <c r="C48" s="249"/>
      <c r="D48" s="75"/>
      <c r="E48" s="28" t="str">
        <f>CONCATENATE(FIXED(COUNTA(E5:E47),0,0),"　店")</f>
        <v>17　店</v>
      </c>
      <c r="F48" s="21">
        <f>SUM(F5:F47)</f>
        <v>57700</v>
      </c>
      <c r="G48" s="63">
        <f>SUM(G5:G47)</f>
        <v>0</v>
      </c>
      <c r="H48" s="237">
        <f>SUM(H5:H47)</f>
        <v>32200</v>
      </c>
      <c r="I48" s="22">
        <f>SUM(I5:I47)</f>
        <v>25500</v>
      </c>
      <c r="J48" s="205"/>
      <c r="K48" s="206"/>
    </row>
    <row r="49" spans="1:11" s="62" customFormat="1" ht="21" customHeight="1">
      <c r="A49" s="173" t="s">
        <v>616</v>
      </c>
      <c r="B49" s="1"/>
      <c r="C49" s="1"/>
      <c r="D49" s="71"/>
      <c r="E49" s="2"/>
      <c r="F49" s="2"/>
      <c r="G49" s="2"/>
      <c r="H49" s="4"/>
      <c r="I49" s="4"/>
      <c r="K49" s="4" t="s">
        <v>59</v>
      </c>
    </row>
    <row r="50" ht="19.5" customHeight="1"/>
    <row r="58" spans="1:7" s="7" customFormat="1" ht="13.5">
      <c r="A58" s="26"/>
      <c r="B58" s="26"/>
      <c r="C58" s="26"/>
      <c r="D58" s="77"/>
      <c r="E58" s="24"/>
      <c r="F58" s="25"/>
      <c r="G58" s="25"/>
    </row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5:I48">
      <formula1>F5</formula1>
    </dataValidation>
    <dataValidation type="whole" operator="lessThanOrEqual" showInputMessage="1" showErrorMessage="1" sqref="HI4:IV4">
      <formula1>HG4</formula1>
    </dataValidation>
    <dataValidation operator="lessThanOrEqual" allowBlank="1" showInputMessage="1" showErrorMessage="1" sqref="H49:I65536 G48 A50:G65536 A3:I3 A5:F48"/>
    <dataValidation type="whole" operator="lessThanOrEqual" showInputMessage="1" showErrorMessage="1" sqref="GT4:HH4">
      <formula1>GP4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L1:IV2"/>
    <dataValidation type="whole" operator="lessThanOrEqual" showInputMessage="1" showErrorMessage="1" sqref="L4:GS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F29" sqref="F5:I29"/>
    </sheetView>
  </sheetViews>
  <sheetFormatPr defaultColWidth="9.00390625" defaultRowHeight="13.5"/>
  <cols>
    <col min="1" max="1" width="10.125" style="7" customWidth="1"/>
    <col min="2" max="2" width="1.625" style="7" customWidth="1"/>
    <col min="3" max="3" width="10.125" style="7" customWidth="1"/>
    <col min="4" max="4" width="8.625" style="84" hidden="1" customWidth="1"/>
    <col min="5" max="5" width="20.625" style="24" customWidth="1"/>
    <col min="6" max="7" width="18.625" style="25" customWidth="1"/>
    <col min="8" max="9" width="12.625" style="7" customWidth="1"/>
    <col min="10" max="11" width="7.625" style="6" customWidth="1"/>
    <col min="12" max="16384" width="9.00390625" style="6" customWidth="1"/>
  </cols>
  <sheetData>
    <row r="1" spans="1:9" s="3" customFormat="1" ht="39.75" customHeight="1">
      <c r="A1" s="366" t="s">
        <v>0</v>
      </c>
      <c r="B1" s="367"/>
      <c r="C1" s="368"/>
      <c r="D1" s="199"/>
      <c r="E1" s="199" t="s">
        <v>61</v>
      </c>
      <c r="F1" s="389"/>
      <c r="G1" s="390"/>
      <c r="H1" s="200" t="s">
        <v>314</v>
      </c>
      <c r="I1" s="171"/>
    </row>
    <row r="2" spans="1:9" s="3" customFormat="1" ht="39.75" customHeight="1">
      <c r="A2" s="369"/>
      <c r="B2" s="370"/>
      <c r="C2" s="371"/>
      <c r="D2" s="199"/>
      <c r="E2" s="199" t="s">
        <v>62</v>
      </c>
      <c r="F2" s="389"/>
      <c r="G2" s="390"/>
      <c r="H2" s="200" t="s">
        <v>2</v>
      </c>
      <c r="I2" s="243">
        <f>SUM(A6)</f>
        <v>0</v>
      </c>
    </row>
    <row r="3" spans="1:9" s="10" customFormat="1" ht="24" customHeight="1">
      <c r="A3" s="7"/>
      <c r="B3" s="7"/>
      <c r="C3" s="7"/>
      <c r="D3" s="84"/>
      <c r="E3" s="8"/>
      <c r="F3" s="8"/>
      <c r="G3" s="374"/>
      <c r="H3" s="375"/>
      <c r="I3" s="220"/>
    </row>
    <row r="4" spans="1:11" s="5" customFormat="1" ht="21" customHeight="1">
      <c r="A4" s="364" t="s">
        <v>65</v>
      </c>
      <c r="B4" s="336"/>
      <c r="C4" s="365"/>
      <c r="D4" s="372" t="s">
        <v>60</v>
      </c>
      <c r="E4" s="373"/>
      <c r="F4" s="242" t="s">
        <v>63</v>
      </c>
      <c r="G4" s="221" t="s">
        <v>543</v>
      </c>
      <c r="H4" s="222" t="s">
        <v>64</v>
      </c>
      <c r="I4" s="221" t="s">
        <v>588</v>
      </c>
      <c r="J4" s="203" t="s">
        <v>579</v>
      </c>
      <c r="K4" s="204" t="s">
        <v>580</v>
      </c>
    </row>
    <row r="5" spans="1:11" ht="21" customHeight="1">
      <c r="A5" s="162" t="s">
        <v>17</v>
      </c>
      <c r="B5" s="163"/>
      <c r="C5" s="244"/>
      <c r="D5" s="72" t="s">
        <v>193</v>
      </c>
      <c r="E5" s="46" t="s">
        <v>447</v>
      </c>
      <c r="F5" s="38">
        <v>7600</v>
      </c>
      <c r="G5" s="250"/>
      <c r="H5" s="231">
        <v>4250</v>
      </c>
      <c r="I5" s="164">
        <v>3350</v>
      </c>
      <c r="J5" s="209" t="s">
        <v>581</v>
      </c>
      <c r="K5" s="210" t="s">
        <v>581</v>
      </c>
    </row>
    <row r="6" spans="1:11" ht="21" customHeight="1">
      <c r="A6" s="51">
        <f>SUM(G48)</f>
        <v>0</v>
      </c>
      <c r="B6" s="52" t="s">
        <v>53</v>
      </c>
      <c r="C6" s="255">
        <f>SUM(F48)</f>
        <v>119300</v>
      </c>
      <c r="D6" s="73" t="s">
        <v>194</v>
      </c>
      <c r="E6" s="47" t="s">
        <v>448</v>
      </c>
      <c r="F6" s="35">
        <v>8550</v>
      </c>
      <c r="G6" s="251"/>
      <c r="H6" s="232">
        <v>4800</v>
      </c>
      <c r="I6" s="113">
        <v>3750</v>
      </c>
      <c r="J6" s="211" t="s">
        <v>581</v>
      </c>
      <c r="K6" s="212" t="s">
        <v>581</v>
      </c>
    </row>
    <row r="7" spans="1:11" ht="21" customHeight="1">
      <c r="A7" s="31"/>
      <c r="B7" s="109"/>
      <c r="C7" s="245"/>
      <c r="D7" s="73" t="s">
        <v>195</v>
      </c>
      <c r="E7" s="47" t="s">
        <v>449</v>
      </c>
      <c r="F7" s="35">
        <v>1850</v>
      </c>
      <c r="G7" s="251"/>
      <c r="H7" s="232">
        <v>1050</v>
      </c>
      <c r="I7" s="113">
        <v>800</v>
      </c>
      <c r="J7" s="211" t="s">
        <v>581</v>
      </c>
      <c r="K7" s="212" t="s">
        <v>581</v>
      </c>
    </row>
    <row r="8" spans="1:11" ht="21" customHeight="1">
      <c r="A8" s="31"/>
      <c r="B8" s="109"/>
      <c r="C8" s="245"/>
      <c r="D8" s="73" t="s">
        <v>196</v>
      </c>
      <c r="E8" s="47" t="s">
        <v>450</v>
      </c>
      <c r="F8" s="35">
        <v>3550</v>
      </c>
      <c r="G8" s="251"/>
      <c r="H8" s="232">
        <v>1800</v>
      </c>
      <c r="I8" s="113">
        <v>1750</v>
      </c>
      <c r="J8" s="211" t="s">
        <v>581</v>
      </c>
      <c r="K8" s="212" t="s">
        <v>581</v>
      </c>
    </row>
    <row r="9" spans="1:11" ht="21" customHeight="1">
      <c r="A9" s="31"/>
      <c r="B9" s="109"/>
      <c r="C9" s="245"/>
      <c r="D9" s="73" t="s">
        <v>329</v>
      </c>
      <c r="E9" s="47" t="s">
        <v>460</v>
      </c>
      <c r="F9" s="35">
        <v>3050</v>
      </c>
      <c r="G9" s="251"/>
      <c r="H9" s="232">
        <v>1750</v>
      </c>
      <c r="I9" s="113">
        <v>1300</v>
      </c>
      <c r="J9" s="211" t="s">
        <v>581</v>
      </c>
      <c r="K9" s="212" t="s">
        <v>581</v>
      </c>
    </row>
    <row r="10" spans="1:11" ht="21" customHeight="1">
      <c r="A10" s="31"/>
      <c r="B10" s="109"/>
      <c r="C10" s="245"/>
      <c r="D10" s="73" t="s">
        <v>197</v>
      </c>
      <c r="E10" s="47" t="s">
        <v>451</v>
      </c>
      <c r="F10" s="35">
        <v>3450</v>
      </c>
      <c r="G10" s="251"/>
      <c r="H10" s="232">
        <v>1850</v>
      </c>
      <c r="I10" s="113">
        <v>1600</v>
      </c>
      <c r="J10" s="211" t="s">
        <v>581</v>
      </c>
      <c r="K10" s="212" t="s">
        <v>581</v>
      </c>
    </row>
    <row r="11" spans="1:11" ht="21" customHeight="1">
      <c r="A11" s="31"/>
      <c r="B11" s="109"/>
      <c r="C11" s="245"/>
      <c r="D11" s="73" t="s">
        <v>198</v>
      </c>
      <c r="E11" s="47" t="s">
        <v>452</v>
      </c>
      <c r="F11" s="35">
        <v>2900</v>
      </c>
      <c r="G11" s="251"/>
      <c r="H11" s="232">
        <v>1500</v>
      </c>
      <c r="I11" s="113">
        <v>1400</v>
      </c>
      <c r="J11" s="211" t="s">
        <v>581</v>
      </c>
      <c r="K11" s="212" t="s">
        <v>581</v>
      </c>
    </row>
    <row r="12" spans="1:11" ht="21" customHeight="1">
      <c r="A12" s="31"/>
      <c r="B12" s="109"/>
      <c r="C12" s="245"/>
      <c r="D12" s="73" t="s">
        <v>199</v>
      </c>
      <c r="E12" s="47" t="s">
        <v>453</v>
      </c>
      <c r="F12" s="35">
        <v>4250</v>
      </c>
      <c r="G12" s="251"/>
      <c r="H12" s="232">
        <v>2200</v>
      </c>
      <c r="I12" s="113">
        <v>2050</v>
      </c>
      <c r="J12" s="211" t="s">
        <v>581</v>
      </c>
      <c r="K12" s="212" t="s">
        <v>581</v>
      </c>
    </row>
    <row r="13" spans="1:11" ht="21" customHeight="1">
      <c r="A13" s="31"/>
      <c r="B13" s="109"/>
      <c r="C13" s="245"/>
      <c r="D13" s="73" t="s">
        <v>200</v>
      </c>
      <c r="E13" s="47" t="s">
        <v>454</v>
      </c>
      <c r="F13" s="35">
        <v>3550</v>
      </c>
      <c r="G13" s="251"/>
      <c r="H13" s="232">
        <v>1650</v>
      </c>
      <c r="I13" s="113">
        <v>1900</v>
      </c>
      <c r="J13" s="211" t="s">
        <v>581</v>
      </c>
      <c r="K13" s="212" t="s">
        <v>581</v>
      </c>
    </row>
    <row r="14" spans="1:11" ht="21" customHeight="1">
      <c r="A14" s="31"/>
      <c r="B14" s="109"/>
      <c r="C14" s="245"/>
      <c r="D14" s="73" t="s">
        <v>201</v>
      </c>
      <c r="E14" s="47" t="s">
        <v>599</v>
      </c>
      <c r="F14" s="35">
        <v>3950</v>
      </c>
      <c r="G14" s="251"/>
      <c r="H14" s="232">
        <v>2000</v>
      </c>
      <c r="I14" s="113">
        <v>1950</v>
      </c>
      <c r="J14" s="211" t="s">
        <v>581</v>
      </c>
      <c r="K14" s="212" t="s">
        <v>581</v>
      </c>
    </row>
    <row r="15" spans="1:11" ht="21" customHeight="1">
      <c r="A15" s="31"/>
      <c r="B15" s="109"/>
      <c r="C15" s="245"/>
      <c r="D15" s="73" t="s">
        <v>202</v>
      </c>
      <c r="E15" s="47" t="s">
        <v>455</v>
      </c>
      <c r="F15" s="35">
        <v>10000</v>
      </c>
      <c r="G15" s="251"/>
      <c r="H15" s="232">
        <v>6000</v>
      </c>
      <c r="I15" s="113">
        <v>4000</v>
      </c>
      <c r="J15" s="211" t="s">
        <v>581</v>
      </c>
      <c r="K15" s="212" t="s">
        <v>581</v>
      </c>
    </row>
    <row r="16" spans="1:11" ht="21" customHeight="1">
      <c r="A16" s="31"/>
      <c r="B16" s="109"/>
      <c r="C16" s="245"/>
      <c r="D16" s="73" t="s">
        <v>571</v>
      </c>
      <c r="E16" s="47" t="s">
        <v>572</v>
      </c>
      <c r="F16" s="35">
        <v>3500</v>
      </c>
      <c r="G16" s="251"/>
      <c r="H16" s="232">
        <v>1700</v>
      </c>
      <c r="I16" s="113">
        <v>1800</v>
      </c>
      <c r="J16" s="211" t="s">
        <v>581</v>
      </c>
      <c r="K16" s="212" t="s">
        <v>581</v>
      </c>
    </row>
    <row r="17" spans="1:11" ht="21" customHeight="1">
      <c r="A17" s="31"/>
      <c r="B17" s="109"/>
      <c r="C17" s="245"/>
      <c r="D17" s="73" t="s">
        <v>203</v>
      </c>
      <c r="E17" s="47" t="s">
        <v>456</v>
      </c>
      <c r="F17" s="35">
        <v>8300</v>
      </c>
      <c r="G17" s="251"/>
      <c r="H17" s="232">
        <v>4600</v>
      </c>
      <c r="I17" s="113">
        <v>3700</v>
      </c>
      <c r="J17" s="211" t="s">
        <v>581</v>
      </c>
      <c r="K17" s="212" t="s">
        <v>581</v>
      </c>
    </row>
    <row r="18" spans="1:11" ht="21" customHeight="1">
      <c r="A18" s="31"/>
      <c r="B18" s="109"/>
      <c r="C18" s="245"/>
      <c r="D18" s="73" t="s">
        <v>204</v>
      </c>
      <c r="E18" s="47" t="s">
        <v>601</v>
      </c>
      <c r="F18" s="35">
        <v>1700</v>
      </c>
      <c r="G18" s="251"/>
      <c r="H18" s="232">
        <v>1050</v>
      </c>
      <c r="I18" s="113">
        <v>650</v>
      </c>
      <c r="J18" s="211" t="s">
        <v>581</v>
      </c>
      <c r="K18" s="212" t="s">
        <v>581</v>
      </c>
    </row>
    <row r="19" spans="1:11" ht="21" customHeight="1">
      <c r="A19" s="31"/>
      <c r="B19" s="109"/>
      <c r="C19" s="245"/>
      <c r="D19" s="73" t="s">
        <v>205</v>
      </c>
      <c r="E19" s="47" t="s">
        <v>600</v>
      </c>
      <c r="F19" s="35">
        <v>2800</v>
      </c>
      <c r="G19" s="251"/>
      <c r="H19" s="232">
        <v>1550</v>
      </c>
      <c r="I19" s="113">
        <v>1250</v>
      </c>
      <c r="J19" s="211" t="s">
        <v>581</v>
      </c>
      <c r="K19" s="212" t="s">
        <v>581</v>
      </c>
    </row>
    <row r="20" spans="1:11" ht="21" customHeight="1">
      <c r="A20" s="31"/>
      <c r="B20" s="109"/>
      <c r="C20" s="245"/>
      <c r="D20" s="73" t="s">
        <v>206</v>
      </c>
      <c r="E20" s="47" t="s">
        <v>607</v>
      </c>
      <c r="F20" s="35">
        <v>10500</v>
      </c>
      <c r="G20" s="251"/>
      <c r="H20" s="232">
        <v>5200</v>
      </c>
      <c r="I20" s="113">
        <v>5300</v>
      </c>
      <c r="J20" s="211" t="s">
        <v>581</v>
      </c>
      <c r="K20" s="212" t="s">
        <v>581</v>
      </c>
    </row>
    <row r="21" spans="1:11" ht="21" customHeight="1">
      <c r="A21" s="155"/>
      <c r="B21" s="156"/>
      <c r="C21" s="289"/>
      <c r="D21" s="73" t="s">
        <v>207</v>
      </c>
      <c r="E21" s="47" t="s">
        <v>608</v>
      </c>
      <c r="F21" s="35">
        <v>4450</v>
      </c>
      <c r="G21" s="251"/>
      <c r="H21" s="232">
        <v>1950</v>
      </c>
      <c r="I21" s="113">
        <v>2500</v>
      </c>
      <c r="J21" s="211" t="s">
        <v>581</v>
      </c>
      <c r="K21" s="212" t="s">
        <v>581</v>
      </c>
    </row>
    <row r="22" spans="1:11" ht="21" customHeight="1">
      <c r="A22" s="155"/>
      <c r="B22" s="156"/>
      <c r="C22" s="289"/>
      <c r="D22" s="73" t="s">
        <v>208</v>
      </c>
      <c r="E22" s="47" t="s">
        <v>457</v>
      </c>
      <c r="F22" s="35">
        <v>6150</v>
      </c>
      <c r="G22" s="251"/>
      <c r="H22" s="232">
        <v>3800</v>
      </c>
      <c r="I22" s="113">
        <v>2350</v>
      </c>
      <c r="J22" s="211" t="s">
        <v>581</v>
      </c>
      <c r="K22" s="212" t="s">
        <v>581</v>
      </c>
    </row>
    <row r="23" spans="1:11" ht="21" customHeight="1">
      <c r="A23" s="155"/>
      <c r="B23" s="156"/>
      <c r="C23" s="289"/>
      <c r="D23" s="73" t="s">
        <v>209</v>
      </c>
      <c r="E23" s="47" t="s">
        <v>603</v>
      </c>
      <c r="F23" s="35">
        <v>4150</v>
      </c>
      <c r="G23" s="251"/>
      <c r="H23" s="232">
        <v>2050</v>
      </c>
      <c r="I23" s="113">
        <v>2100</v>
      </c>
      <c r="J23" s="211" t="s">
        <v>581</v>
      </c>
      <c r="K23" s="212" t="s">
        <v>581</v>
      </c>
    </row>
    <row r="24" spans="1:11" ht="21" customHeight="1">
      <c r="A24" s="155"/>
      <c r="B24" s="156"/>
      <c r="C24" s="289"/>
      <c r="D24" s="73" t="s">
        <v>210</v>
      </c>
      <c r="E24" s="47" t="s">
        <v>605</v>
      </c>
      <c r="F24" s="35">
        <v>4000</v>
      </c>
      <c r="G24" s="251"/>
      <c r="H24" s="232">
        <v>2100</v>
      </c>
      <c r="I24" s="113">
        <v>1900</v>
      </c>
      <c r="J24" s="211" t="s">
        <v>581</v>
      </c>
      <c r="K24" s="212" t="s">
        <v>581</v>
      </c>
    </row>
    <row r="25" spans="1:11" ht="21" customHeight="1">
      <c r="A25" s="155"/>
      <c r="B25" s="156"/>
      <c r="C25" s="289"/>
      <c r="D25" s="73" t="s">
        <v>211</v>
      </c>
      <c r="E25" s="47" t="s">
        <v>604</v>
      </c>
      <c r="F25" s="35">
        <v>4950</v>
      </c>
      <c r="G25" s="251"/>
      <c r="H25" s="232">
        <v>2400</v>
      </c>
      <c r="I25" s="113">
        <v>2550</v>
      </c>
      <c r="J25" s="211" t="s">
        <v>581</v>
      </c>
      <c r="K25" s="212" t="s">
        <v>581</v>
      </c>
    </row>
    <row r="26" spans="1:11" ht="21" customHeight="1">
      <c r="A26" s="191"/>
      <c r="B26" s="192"/>
      <c r="C26" s="290"/>
      <c r="D26" s="73" t="s">
        <v>212</v>
      </c>
      <c r="E26" s="47" t="s">
        <v>602</v>
      </c>
      <c r="F26" s="35">
        <v>4150</v>
      </c>
      <c r="G26" s="251"/>
      <c r="H26" s="232">
        <v>1950</v>
      </c>
      <c r="I26" s="113">
        <v>2200</v>
      </c>
      <c r="J26" s="211" t="s">
        <v>581</v>
      </c>
      <c r="K26" s="212" t="s">
        <v>581</v>
      </c>
    </row>
    <row r="27" spans="1:11" ht="21" customHeight="1">
      <c r="A27" s="31"/>
      <c r="B27" s="109"/>
      <c r="C27" s="245"/>
      <c r="D27" s="73" t="s">
        <v>213</v>
      </c>
      <c r="E27" s="47" t="s">
        <v>606</v>
      </c>
      <c r="F27" s="35">
        <v>3150</v>
      </c>
      <c r="G27" s="251"/>
      <c r="H27" s="232">
        <v>1850</v>
      </c>
      <c r="I27" s="113">
        <v>1300</v>
      </c>
      <c r="J27" s="211" t="s">
        <v>581</v>
      </c>
      <c r="K27" s="212" t="s">
        <v>581</v>
      </c>
    </row>
    <row r="28" spans="1:11" ht="21" customHeight="1">
      <c r="A28" s="31"/>
      <c r="B28" s="109"/>
      <c r="C28" s="245"/>
      <c r="D28" s="73" t="s">
        <v>214</v>
      </c>
      <c r="E28" s="47" t="s">
        <v>458</v>
      </c>
      <c r="F28" s="35">
        <v>3000</v>
      </c>
      <c r="G28" s="251"/>
      <c r="H28" s="232">
        <v>1750</v>
      </c>
      <c r="I28" s="113">
        <v>1250</v>
      </c>
      <c r="J28" s="211" t="s">
        <v>581</v>
      </c>
      <c r="K28" s="212" t="s">
        <v>581</v>
      </c>
    </row>
    <row r="29" spans="1:11" ht="21" customHeight="1">
      <c r="A29" s="31"/>
      <c r="B29" s="109"/>
      <c r="C29" s="245"/>
      <c r="D29" s="73" t="s">
        <v>215</v>
      </c>
      <c r="E29" s="47" t="s">
        <v>459</v>
      </c>
      <c r="F29" s="35">
        <v>5800</v>
      </c>
      <c r="G29" s="251"/>
      <c r="H29" s="232">
        <v>3700</v>
      </c>
      <c r="I29" s="113">
        <v>2100</v>
      </c>
      <c r="J29" s="211" t="s">
        <v>581</v>
      </c>
      <c r="K29" s="212" t="s">
        <v>581</v>
      </c>
    </row>
    <row r="30" spans="1:11" ht="21" customHeight="1">
      <c r="A30" s="31"/>
      <c r="B30" s="109"/>
      <c r="C30" s="245"/>
      <c r="D30" s="73"/>
      <c r="E30" s="47"/>
      <c r="F30" s="35"/>
      <c r="G30" s="251"/>
      <c r="H30" s="232"/>
      <c r="I30" s="113"/>
      <c r="J30" s="213"/>
      <c r="K30" s="214"/>
    </row>
    <row r="31" spans="1:11" ht="21" customHeight="1">
      <c r="A31" s="31"/>
      <c r="B31" s="109"/>
      <c r="C31" s="245"/>
      <c r="D31" s="78"/>
      <c r="E31" s="98"/>
      <c r="F31" s="14"/>
      <c r="G31" s="262"/>
      <c r="H31" s="232"/>
      <c r="I31" s="113"/>
      <c r="J31" s="213"/>
      <c r="K31" s="214"/>
    </row>
    <row r="32" spans="1:11" ht="21" customHeight="1">
      <c r="A32" s="31"/>
      <c r="B32" s="109"/>
      <c r="C32" s="245"/>
      <c r="D32" s="78"/>
      <c r="E32" s="98"/>
      <c r="F32" s="14"/>
      <c r="G32" s="262"/>
      <c r="H32" s="232"/>
      <c r="I32" s="113"/>
      <c r="J32" s="213"/>
      <c r="K32" s="214"/>
    </row>
    <row r="33" spans="1:11" ht="21" customHeight="1">
      <c r="A33" s="31"/>
      <c r="B33" s="109"/>
      <c r="C33" s="245"/>
      <c r="D33" s="78"/>
      <c r="E33" s="98"/>
      <c r="F33" s="14"/>
      <c r="G33" s="262"/>
      <c r="H33" s="232"/>
      <c r="I33" s="113"/>
      <c r="J33" s="213"/>
      <c r="K33" s="214"/>
    </row>
    <row r="34" spans="1:11" ht="21" customHeight="1">
      <c r="A34" s="31"/>
      <c r="B34" s="109"/>
      <c r="C34" s="245"/>
      <c r="D34" s="78"/>
      <c r="E34" s="98"/>
      <c r="F34" s="14"/>
      <c r="G34" s="262"/>
      <c r="H34" s="232"/>
      <c r="I34" s="113"/>
      <c r="J34" s="213"/>
      <c r="K34" s="214"/>
    </row>
    <row r="35" spans="1:11" ht="21" customHeight="1">
      <c r="A35" s="31"/>
      <c r="B35" s="109"/>
      <c r="C35" s="245"/>
      <c r="D35" s="78"/>
      <c r="E35" s="99"/>
      <c r="F35" s="14"/>
      <c r="G35" s="262"/>
      <c r="H35" s="232"/>
      <c r="I35" s="113"/>
      <c r="J35" s="213"/>
      <c r="K35" s="214"/>
    </row>
    <row r="36" spans="1:11" ht="21" customHeight="1">
      <c r="A36" s="31"/>
      <c r="B36" s="109"/>
      <c r="C36" s="245"/>
      <c r="D36" s="78"/>
      <c r="E36" s="99"/>
      <c r="F36" s="14"/>
      <c r="G36" s="262"/>
      <c r="H36" s="232"/>
      <c r="I36" s="113"/>
      <c r="J36" s="213"/>
      <c r="K36" s="214"/>
    </row>
    <row r="37" spans="1:11" ht="21" customHeight="1">
      <c r="A37" s="31"/>
      <c r="B37" s="109"/>
      <c r="C37" s="245"/>
      <c r="D37" s="78"/>
      <c r="E37" s="99"/>
      <c r="F37" s="14"/>
      <c r="G37" s="262"/>
      <c r="H37" s="232"/>
      <c r="I37" s="113"/>
      <c r="J37" s="213"/>
      <c r="K37" s="214"/>
    </row>
    <row r="38" spans="1:11" ht="21" customHeight="1">
      <c r="A38" s="31"/>
      <c r="B38" s="109"/>
      <c r="C38" s="245"/>
      <c r="D38" s="78"/>
      <c r="E38" s="99"/>
      <c r="F38" s="14"/>
      <c r="G38" s="262"/>
      <c r="H38" s="232"/>
      <c r="I38" s="113"/>
      <c r="J38" s="213"/>
      <c r="K38" s="214"/>
    </row>
    <row r="39" spans="1:11" ht="21" customHeight="1">
      <c r="A39" s="31"/>
      <c r="B39" s="109"/>
      <c r="C39" s="245"/>
      <c r="D39" s="78"/>
      <c r="E39" s="99"/>
      <c r="F39" s="14"/>
      <c r="G39" s="262"/>
      <c r="H39" s="232"/>
      <c r="I39" s="113"/>
      <c r="J39" s="213"/>
      <c r="K39" s="214"/>
    </row>
    <row r="40" spans="1:11" ht="21" customHeight="1">
      <c r="A40" s="31"/>
      <c r="B40" s="109"/>
      <c r="C40" s="245"/>
      <c r="D40" s="82"/>
      <c r="E40" s="99"/>
      <c r="F40" s="14"/>
      <c r="G40" s="262"/>
      <c r="H40" s="232"/>
      <c r="I40" s="113"/>
      <c r="J40" s="213"/>
      <c r="K40" s="214"/>
    </row>
    <row r="41" spans="1:11" ht="21" customHeight="1">
      <c r="A41" s="31"/>
      <c r="B41" s="109"/>
      <c r="C41" s="245"/>
      <c r="D41" s="82"/>
      <c r="E41" s="13"/>
      <c r="F41" s="14"/>
      <c r="G41" s="262"/>
      <c r="H41" s="232"/>
      <c r="I41" s="113"/>
      <c r="J41" s="213"/>
      <c r="K41" s="214"/>
    </row>
    <row r="42" spans="1:11" ht="21" customHeight="1">
      <c r="A42" s="31"/>
      <c r="B42" s="109"/>
      <c r="C42" s="245"/>
      <c r="D42" s="82"/>
      <c r="E42" s="13"/>
      <c r="F42" s="14"/>
      <c r="G42" s="262"/>
      <c r="H42" s="232"/>
      <c r="I42" s="113"/>
      <c r="J42" s="213"/>
      <c r="K42" s="214"/>
    </row>
    <row r="43" spans="1:11" ht="21" customHeight="1">
      <c r="A43" s="31"/>
      <c r="B43" s="109"/>
      <c r="C43" s="245"/>
      <c r="D43" s="82"/>
      <c r="E43" s="13"/>
      <c r="F43" s="14"/>
      <c r="G43" s="262"/>
      <c r="H43" s="232"/>
      <c r="I43" s="113"/>
      <c r="J43" s="213"/>
      <c r="K43" s="214"/>
    </row>
    <row r="44" spans="1:11" ht="21" customHeight="1">
      <c r="A44" s="31"/>
      <c r="B44" s="109"/>
      <c r="C44" s="245"/>
      <c r="D44" s="82"/>
      <c r="E44" s="13"/>
      <c r="F44" s="14"/>
      <c r="G44" s="262"/>
      <c r="H44" s="232"/>
      <c r="I44" s="113"/>
      <c r="J44" s="213"/>
      <c r="K44" s="214"/>
    </row>
    <row r="45" spans="1:11" ht="21" customHeight="1">
      <c r="A45" s="31"/>
      <c r="B45" s="109"/>
      <c r="C45" s="245"/>
      <c r="D45" s="82"/>
      <c r="E45" s="13"/>
      <c r="F45" s="14"/>
      <c r="G45" s="262"/>
      <c r="H45" s="232"/>
      <c r="I45" s="113"/>
      <c r="J45" s="213"/>
      <c r="K45" s="214"/>
    </row>
    <row r="46" spans="1:11" ht="21" customHeight="1">
      <c r="A46" s="31"/>
      <c r="B46" s="109"/>
      <c r="C46" s="245"/>
      <c r="D46" s="82"/>
      <c r="E46" s="13"/>
      <c r="F46" s="14"/>
      <c r="G46" s="262"/>
      <c r="H46" s="232"/>
      <c r="I46" s="113"/>
      <c r="J46" s="213"/>
      <c r="K46" s="214"/>
    </row>
    <row r="47" spans="1:11" ht="21" customHeight="1">
      <c r="A47" s="181"/>
      <c r="B47" s="182"/>
      <c r="C47" s="247"/>
      <c r="D47" s="83"/>
      <c r="E47" s="16"/>
      <c r="F47" s="17"/>
      <c r="G47" s="254"/>
      <c r="H47" s="234"/>
      <c r="I47" s="114"/>
      <c r="J47" s="215"/>
      <c r="K47" s="216"/>
    </row>
    <row r="48" spans="1:11" s="62" customFormat="1" ht="21" customHeight="1">
      <c r="A48" s="20"/>
      <c r="B48" s="42"/>
      <c r="C48" s="249"/>
      <c r="D48" s="81"/>
      <c r="E48" s="28" t="str">
        <f>CONCATENATE(FIXED(COUNTA(E5:E47),0,0),"　店")</f>
        <v>25　店</v>
      </c>
      <c r="F48" s="21">
        <f>SUM(F5:F47)</f>
        <v>119300</v>
      </c>
      <c r="G48" s="63">
        <f>SUM(G5:G47)</f>
        <v>0</v>
      </c>
      <c r="H48" s="237">
        <f>SUM(H5:H47)</f>
        <v>64500</v>
      </c>
      <c r="I48" s="22">
        <f>SUM(I5:I47)</f>
        <v>54800</v>
      </c>
      <c r="J48" s="205"/>
      <c r="K48" s="206"/>
    </row>
    <row r="49" spans="1:11" s="62" customFormat="1" ht="21" customHeight="1">
      <c r="A49" s="173" t="s">
        <v>616</v>
      </c>
      <c r="B49" s="1"/>
      <c r="C49" s="1"/>
      <c r="D49" s="71"/>
      <c r="E49" s="2"/>
      <c r="F49" s="2"/>
      <c r="G49" s="2"/>
      <c r="H49" s="4"/>
      <c r="I49" s="4"/>
      <c r="K49" s="4" t="s">
        <v>59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5:I47">
      <formula1>F5</formula1>
    </dataValidation>
    <dataValidation type="whole" operator="lessThanOrEqual" showInputMessage="1" showErrorMessage="1" sqref="HI4:IV4">
      <formula1>HG4</formula1>
    </dataValidation>
    <dataValidation operator="lessThanOrEqual" allowBlank="1" showInputMessage="1" showErrorMessage="1" sqref="A50:G65536 G48 H48:I65536 A3:I3 A27:C48 A5:C25 D5:F48"/>
    <dataValidation type="whole" operator="lessThanOrEqual" showInputMessage="1" showErrorMessage="1" sqref="GT4:HH4">
      <formula1>GP4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L1:IV2"/>
    <dataValidation type="whole" operator="lessThanOrEqual" showInputMessage="1" showErrorMessage="1" sqref="L4:GS4">
      <formula1>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honsya03</cp:lastModifiedBy>
  <cp:lastPrinted>2018-11-13T00:41:38Z</cp:lastPrinted>
  <dcterms:created xsi:type="dcterms:W3CDTF">2001-09-20T06:42:30Z</dcterms:created>
  <dcterms:modified xsi:type="dcterms:W3CDTF">2019-11-14T00:54:57Z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