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3"/>
  </bookViews>
  <sheets>
    <sheet name="取扱基準" sheetId="1" r:id="rId1"/>
    <sheet name="災害時注意事項" sheetId="2" r:id="rId2"/>
    <sheet name="取扱事項"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'羽島市・羽島郡'!$A$1:$K$52</definedName>
    <definedName name="_xlnm.Print_Area" localSheetId="9">'加茂郡・美濃市・関市'!$A$1:$K$52</definedName>
    <definedName name="_xlnm.Print_Area" localSheetId="7">'各務原市・大垣市・海津市'!$A$1:$K$52</definedName>
    <definedName name="_xlnm.Print_Area" localSheetId="4">'岐阜市'!$A$1:$K$52</definedName>
    <definedName name="_xlnm.Print_Area" localSheetId="10">'郡上市・可児市・可児郡・多治見市'!$A$1:$K$52</definedName>
    <definedName name="_xlnm.Print_Area" localSheetId="13">'高山市・飛騨市'!$A$1:$K$52</definedName>
    <definedName name="_xlnm.Print_Area" localSheetId="1">'災害時注意事項'!$A$1:$E$51</definedName>
    <definedName name="_xlnm.Print_Area" localSheetId="0">'取扱基準'!$A$1:$A$49</definedName>
    <definedName name="_xlnm.Print_Area" localSheetId="5">'瑞穂市・本巣市・本巣郡・山県市'!$A$1:$K$52</definedName>
    <definedName name="_xlnm.Print_Area" localSheetId="12">'中津川市・下呂市'!$A$1:$K$52</definedName>
    <definedName name="_xlnm.Print_Area" localSheetId="11">'土岐市・瑞浪市・恵那市'!$A$1:$K$52</definedName>
    <definedName name="_xlnm.Print_Area" localSheetId="8">'揖斐郡・不破郡・安八郡・養老郡・美濃加茂市'!$A$1:$K$52</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<sst xmlns="http://schemas.openxmlformats.org/spreadsheetml/2006/main" count="882" uniqueCount="561">
  <si>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</si>
  <si>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</si>
  <si>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</si>
  <si>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</si>
  <si>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</si>
  <si>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</si>
  <si>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</si>
  <si>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</si>
  <si>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</si>
  <si>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</si>
  <si>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</si>
  <si>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</si>
  <si>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</si>
  <si>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</si>
  <si>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</si>
  <si>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</si>
  <si>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</si>
  <si>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</si>
  <si>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</si>
  <si>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</si>
  <si>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</si>
  <si>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</si>
  <si>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</si>
  <si>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</si>
  <si>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</si>
  <si>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</si>
  <si>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</si>
  <si>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</si>
  <si>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</si>
  <si>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</si>
  <si>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</si>
  <si>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</si>
  <si>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</si>
  <si>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</si>
  <si>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</si>
  <si>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</si>
  <si>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</si>
  <si>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</si>
  <si>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</si>
  <si>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</si>
  <si>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</si>
  <si>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</si>
  <si>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</si>
  <si>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</si>
  <si>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</si>
  <si>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</si>
  <si>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</si>
  <si>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</si>
  <si>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</si>
  <si>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</si>
  <si>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</si>
  <si>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</si>
  <si>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</si>
  <si>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</si>
  <si>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</si>
  <si>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</si>
  <si>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</si>
  <si>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</si>
  <si>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</si>
  <si>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</si>
  <si>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</si>
  <si>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</si>
  <si>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</si>
  <si>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</si>
  <si>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</si>
  <si>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</si>
  <si>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</si>
  <si>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</si>
  <si>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</si>
  <si>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</si>
  <si>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</si>
  <si>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</si>
  <si>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</si>
  <si>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</si>
  <si>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</si>
  <si>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</si>
  <si>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</si>
  <si>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</si>
  <si>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</si>
  <si>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</si>
  <si>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</si>
  <si>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</si>
  <si>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210130Z01100</t>
  </si>
  <si>
    <t>210130Z01110</t>
  </si>
  <si>
    <t>210130Z01130</t>
  </si>
  <si>
    <t>210130Z01120</t>
  </si>
  <si>
    <t>210210Z01020</t>
  </si>
  <si>
    <t>210210Z01010</t>
  </si>
  <si>
    <t>210210Z01110</t>
  </si>
  <si>
    <t>210210Z01030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</si>
  <si>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</si>
  <si>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</si>
  <si>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</si>
  <si>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</si>
  <si>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</si>
  <si>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</si>
  <si>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</si>
  <si>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</si>
  <si>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</si>
  <si>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</si>
  <si>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</si>
  <si>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</si>
  <si>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</si>
  <si>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</si>
  <si>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</si>
  <si>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</si>
  <si>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</si>
  <si>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</si>
  <si>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</si>
  <si>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</si>
  <si>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</si>
  <si>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</si>
  <si>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</si>
  <si>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</si>
  <si>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</si>
  <si>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</si>
  <si>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</si>
  <si>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</si>
  <si>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</si>
  <si>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</si>
  <si>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</si>
  <si>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</si>
  <si>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</si>
  <si>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</si>
  <si>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</si>
  <si>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</si>
  <si>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</si>
  <si>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</si>
  <si>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</si>
  <si>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210310Z01030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</si>
  <si>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</si>
  <si>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</si>
  <si>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</si>
  <si>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</si>
  <si>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</si>
  <si>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</si>
  <si>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</si>
  <si>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</si>
  <si>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</si>
  <si>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</si>
  <si>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</si>
  <si>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</si>
  <si>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</si>
  <si>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</si>
  <si>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</si>
  <si>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</si>
  <si>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</si>
  <si>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</si>
  <si>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</si>
  <si>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</si>
  <si>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</si>
  <si>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</si>
  <si>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</si>
  <si>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</si>
  <si>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</si>
  <si>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</si>
  <si>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</si>
  <si>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</si>
  <si>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</si>
  <si>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</si>
  <si>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</si>
  <si>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</si>
  <si>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</si>
  <si>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</si>
  <si>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</si>
  <si>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</si>
  <si>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</si>
  <si>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</si>
  <si>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</si>
  <si>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</si>
  <si>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</si>
  <si>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</si>
  <si>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</si>
  <si>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</si>
  <si>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</si>
  <si>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</si>
  <si>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</si>
  <si>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</si>
  <si>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</si>
  <si>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</si>
  <si>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</si>
  <si>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</si>
  <si>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</si>
  <si>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</si>
  <si>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</si>
  <si>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</si>
  <si>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</si>
  <si>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</si>
  <si>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</si>
  <si>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</si>
  <si>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</si>
  <si>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</si>
  <si>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</si>
  <si>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</si>
  <si>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</si>
  <si>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</si>
  <si>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</si>
  <si>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</si>
  <si>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</si>
  <si>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</si>
  <si>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</si>
  <si>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</si>
  <si>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</si>
  <si>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</si>
  <si>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</si>
  <si>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</si>
  <si>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</si>
  <si>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</si>
  <si>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</si>
  <si>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</si>
  <si>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</si>
  <si>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</si>
  <si>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</si>
  <si>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</si>
  <si>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</si>
  <si>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</si>
  <si>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</si>
  <si>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</si>
  <si>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</si>
  <si>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</si>
  <si>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</si>
  <si>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</si>
  <si>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</si>
  <si>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</si>
  <si>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</si>
  <si>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</si>
  <si>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</si>
  <si>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</si>
  <si>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</si>
  <si>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</si>
  <si>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</si>
  <si>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</si>
  <si>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</si>
  <si>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</si>
  <si>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</si>
  <si>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</si>
  <si>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</si>
  <si>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</si>
  <si>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</si>
  <si>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</si>
  <si>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</si>
  <si>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</si>
  <si>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</si>
  <si>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</si>
  <si>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</si>
  <si>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</si>
  <si>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</si>
  <si>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210110Z01110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</si>
  <si>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</si>
  <si>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</si>
  <si>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</si>
  <si>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</si>
  <si>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</si>
  <si>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</si>
  <si>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</si>
  <si>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</si>
  <si>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</si>
  <si>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</si>
  <si>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</si>
  <si>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</si>
  <si>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</si>
  <si>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</si>
  <si>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</si>
  <si>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</si>
  <si>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</si>
  <si>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</si>
  <si>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</si>
  <si>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</si>
  <si>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</si>
  <si>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</si>
  <si>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</si>
  <si>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</si>
  <si>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</si>
  <si>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</si>
  <si>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</si>
  <si>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</si>
  <si>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</si>
  <si>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</si>
  <si>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</si>
  <si>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</si>
  <si>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</si>
  <si>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</si>
  <si>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</si>
  <si>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</si>
  <si>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</si>
  <si>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</si>
  <si>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※未購読者への配布は当日中が原則</t>
  </si>
  <si>
    <t>※未購読者への配布は当日とその翌日中が原則</t>
  </si>
  <si>
    <t>　　・合売店では一部他紙一般紙にも折り込まれます。</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</si>
  <si>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</si>
  <si>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</si>
  <si>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</si>
  <si>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</si>
  <si>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</si>
  <si>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</si>
  <si>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</si>
  <si>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</si>
  <si>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</si>
  <si>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</si>
  <si>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</si>
  <si>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</si>
  <si>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</si>
  <si>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</si>
  <si>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</si>
  <si>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</si>
  <si>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</si>
  <si>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</si>
  <si>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</si>
  <si>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</si>
  <si>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</si>
  <si>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</si>
  <si>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</si>
  <si>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</si>
  <si>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</si>
  <si>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</si>
  <si>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</si>
  <si>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</si>
  <si>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</si>
  <si>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</si>
  <si>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</si>
  <si>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</si>
  <si>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</si>
  <si>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</si>
  <si>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</si>
  <si>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</si>
  <si>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</si>
  <si>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打保G</t>
  </si>
  <si>
    <t>飛騨杉原G</t>
  </si>
  <si>
    <t>長森NM</t>
  </si>
  <si>
    <t>岩田坂NM</t>
  </si>
  <si>
    <t>下芥見NM</t>
  </si>
  <si>
    <t>岐阜加納NM</t>
  </si>
  <si>
    <t>加納西部NM</t>
  </si>
  <si>
    <t>加納六条NM</t>
  </si>
  <si>
    <t>駄知NM</t>
  </si>
  <si>
    <t>多治見東部NM</t>
  </si>
  <si>
    <t>北栄NM</t>
  </si>
  <si>
    <t>多治見脇之島NM</t>
  </si>
  <si>
    <t>蛭川NAM</t>
  </si>
  <si>
    <t>高富NA</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</si>
  <si>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</si>
  <si>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</si>
  <si>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</si>
  <si>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</si>
  <si>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</si>
  <si>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</si>
  <si>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</si>
  <si>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</si>
  <si>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</si>
  <si>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</si>
  <si>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</si>
  <si>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</si>
  <si>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</si>
  <si>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</si>
  <si>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</si>
  <si>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</si>
  <si>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</si>
  <si>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</si>
  <si>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相生NAMG</t>
  </si>
  <si>
    <t>正ヶ洞NAMG</t>
  </si>
  <si>
    <t>黒川NAMG</t>
  </si>
  <si>
    <t>赤河NAMG</t>
  </si>
  <si>
    <t>下油井NAMG</t>
  </si>
  <si>
    <t>佐見NAMG</t>
  </si>
  <si>
    <t>関富野NAMG</t>
  </si>
  <si>
    <t>中之保（下之保）NAMG</t>
  </si>
  <si>
    <t>今須NAMG</t>
  </si>
  <si>
    <t>日野長森東NM</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</si>
  <si>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</si>
  <si>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</si>
  <si>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</si>
  <si>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</si>
  <si>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</si>
  <si>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</si>
  <si>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</si>
  <si>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</si>
  <si>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</si>
  <si>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</si>
  <si>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武芸川NAMG</t>
  </si>
  <si>
    <t>上之保NAMG</t>
  </si>
  <si>
    <t>洞戸NAMG</t>
  </si>
  <si>
    <r>
      <t>　　・三重県：毎月第2金曜日</t>
    </r>
    <r>
      <rPr>
        <sz val="6"/>
        <rFont val="ＭＳ Ｐゴシック"/>
        <family val="3"/>
      </rPr>
      <t>（※1）</t>
    </r>
    <r>
      <rPr>
        <sz val="11"/>
        <rFont val="ＭＳ Ｐゴシック"/>
        <family val="3"/>
      </rPr>
      <t>　第4金曜日</t>
    </r>
  </si>
  <si>
    <t>白鳥NAMG</t>
  </si>
  <si>
    <t>岐阜山添NAMG</t>
  </si>
  <si>
    <t>根尾NAMG</t>
  </si>
  <si>
    <t>切井AMG</t>
  </si>
  <si>
    <t>七宗NAG</t>
  </si>
  <si>
    <t>恵那上矢作NAMG</t>
  </si>
  <si>
    <t>210160Z01020</t>
  </si>
  <si>
    <t>210160Z01011</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</si>
  <si>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</si>
  <si>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</si>
  <si>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</si>
  <si>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</si>
  <si>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</si>
  <si>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</si>
  <si>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</si>
  <si>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</si>
  <si>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</si>
  <si>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</si>
  <si>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</si>
  <si>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</si>
  <si>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</si>
  <si>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</si>
  <si>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</si>
  <si>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</si>
  <si>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</si>
  <si>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</si>
  <si>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</si>
  <si>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</si>
  <si>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</si>
  <si>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</si>
  <si>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</si>
  <si>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</si>
  <si>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</si>
  <si>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</si>
  <si>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</si>
  <si>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</si>
  <si>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</si>
  <si>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</si>
  <si>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</si>
  <si>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</si>
  <si>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</si>
  <si>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</si>
  <si>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</si>
  <si>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</si>
  <si>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</si>
  <si>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</si>
  <si>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</si>
  <si>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</si>
  <si>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</si>
  <si>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</si>
  <si>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</si>
  <si>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</si>
  <si>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</si>
  <si>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</si>
  <si>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</si>
  <si>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</si>
  <si>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</si>
  <si>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</si>
  <si>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</si>
  <si>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</si>
  <si>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</si>
  <si>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</si>
  <si>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</si>
  <si>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</si>
  <si>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</si>
  <si>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</si>
  <si>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</si>
  <si>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</si>
  <si>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</si>
  <si>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</si>
  <si>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</si>
  <si>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</si>
  <si>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</si>
  <si>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</si>
  <si>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</si>
  <si>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</si>
  <si>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</si>
  <si>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</si>
  <si>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</si>
  <si>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</si>
  <si>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</si>
  <si>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</si>
  <si>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</si>
  <si>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</si>
  <si>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</si>
  <si>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</si>
  <si>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</si>
  <si>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</si>
  <si>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</si>
  <si>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</si>
  <si>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柳津NM</t>
  </si>
  <si>
    <t>茜部佐波NMS</t>
  </si>
  <si>
    <t>高山NM</t>
  </si>
  <si>
    <t>高山西部NM</t>
  </si>
  <si>
    <t>高山北部NM</t>
  </si>
  <si>
    <t>未購読部数</t>
  </si>
  <si>
    <t>海津平田NMS</t>
  </si>
  <si>
    <t>海津高須NMS</t>
  </si>
  <si>
    <t>美濃市西部NYS</t>
  </si>
  <si>
    <t>明智NYS</t>
  </si>
  <si>
    <t>美濃坂下NAMGYS</t>
  </si>
  <si>
    <t>奥飛騨NAMGYS</t>
  </si>
  <si>
    <t>神岡NYS</t>
  </si>
  <si>
    <t>岐阜中央(中野)N</t>
  </si>
  <si>
    <t>美濃市NY</t>
  </si>
  <si>
    <t>和良NAMGY</t>
  </si>
  <si>
    <t>飛騨金山NY</t>
  </si>
  <si>
    <t>東村NAMGY</t>
  </si>
  <si>
    <t>飛騨小坂NAMGY</t>
  </si>
  <si>
    <t>加茂野NY</t>
  </si>
  <si>
    <t>大垣荒崎NS</t>
  </si>
  <si>
    <t>上石津NYS</t>
  </si>
  <si>
    <t>垂井南部NYS</t>
  </si>
  <si>
    <t>美濃高田NYS</t>
  </si>
  <si>
    <t>大垣(大迫)NAMGYS</t>
  </si>
  <si>
    <t>牧谷NY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</si>
  <si>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</si>
  <si>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</si>
  <si>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</si>
  <si>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</si>
  <si>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</si>
  <si>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</si>
  <si>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</si>
  <si>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</si>
  <si>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</si>
  <si>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</si>
  <si>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</si>
  <si>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</si>
  <si>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</si>
  <si>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</si>
  <si>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</si>
  <si>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</si>
  <si>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</si>
  <si>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</si>
  <si>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</si>
  <si>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</si>
  <si>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</si>
  <si>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</si>
  <si>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</si>
  <si>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</si>
  <si>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</si>
  <si>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</si>
  <si>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</si>
  <si>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</si>
  <si>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</si>
  <si>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</si>
  <si>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</si>
  <si>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</si>
  <si>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</si>
  <si>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</si>
  <si>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</si>
  <si>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</si>
  <si>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</si>
  <si>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</si>
  <si>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</si>
  <si>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</si>
  <si>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</si>
  <si>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</si>
  <si>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</si>
  <si>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</si>
  <si>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</si>
  <si>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</si>
  <si>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</si>
  <si>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</si>
  <si>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</si>
  <si>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</si>
  <si>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</si>
  <si>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</si>
  <si>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※1・・・未購読世帯への配布は岐阜市のみとなります。</t>
  </si>
  <si>
    <t>○※1</t>
  </si>
  <si>
    <t>郡上大和NAMG</t>
  </si>
  <si>
    <t>2020年8月、12月は未実施となります。</t>
  </si>
  <si>
    <t>岐阜中野入舟支店NM</t>
  </si>
  <si>
    <t>養老NAMGYS</t>
  </si>
  <si>
    <t>大垣池田NMS</t>
  </si>
  <si>
    <t>多治見池田NMS</t>
  </si>
  <si>
    <t>2020年11月1日以降</t>
  </si>
  <si>
    <t>2020年11月1日以降</t>
  </si>
  <si>
    <t>2020年11月1日以降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</si>
</sst>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36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2" fillId="0" borderId="26" xfId="49" applyNumberFormat="1" applyFont="1" applyBorder="1" applyAlignment="1" applyProtection="1">
      <alignment horizontal="left" vertical="center" shrinkToFit="1"/>
      <protection/>
    </xf>
    <xf numFmtId="181" fontId="52" fillId="0" borderId="28" xfId="49" applyNumberFormat="1" applyFont="1" applyBorder="1" applyAlignment="1" applyProtection="1">
      <alignment horizontal="left" vertical="center" shrinkToFit="1"/>
      <protection/>
    </xf>
    <xf numFmtId="181" fontId="52" fillId="0" borderId="35" xfId="49" applyNumberFormat="1" applyFont="1" applyBorder="1" applyAlignment="1" applyProtection="1">
      <alignment horizontal="left" vertical="center" shrinkToFit="1"/>
      <protection/>
    </xf>
    <xf numFmtId="181" fontId="52" fillId="0" borderId="13" xfId="49" applyNumberFormat="1" applyFont="1" applyBorder="1" applyAlignment="1" applyProtection="1">
      <alignment horizontal="left" vertical="center" shrinkToFit="1"/>
      <protection/>
    </xf>
    <xf numFmtId="181" fontId="52" fillId="0" borderId="0" xfId="49" applyNumberFormat="1" applyFont="1" applyBorder="1" applyAlignment="1" applyProtection="1">
      <alignment horizontal="left" vertical="center" shrinkToFit="1"/>
      <protection locked="0"/>
    </xf>
    <xf numFmtId="181" fontId="52" fillId="0" borderId="40" xfId="49" applyNumberFormat="1" applyFont="1" applyBorder="1" applyAlignment="1" applyProtection="1">
      <alignment horizontal="left" vertical="center" shrinkToFit="1"/>
      <protection/>
    </xf>
    <xf numFmtId="181" fontId="52" fillId="0" borderId="30" xfId="49" applyNumberFormat="1" applyFont="1" applyBorder="1" applyAlignment="1" applyProtection="1">
      <alignment horizontal="left" vertical="center" shrinkToFit="1"/>
      <protection/>
    </xf>
    <xf numFmtId="181" fontId="52" fillId="0" borderId="41" xfId="49" applyNumberFormat="1" applyFont="1" applyBorder="1" applyAlignment="1" applyProtection="1">
      <alignment horizontal="left" vertical="center" shrinkToFit="1"/>
      <protection/>
    </xf>
    <xf numFmtId="181" fontId="52"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2"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2"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3"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8" fillId="0" borderId="0" xfId="0" applyFont="1" applyAlignment="1">
      <alignment horizontal="center"/>
    </xf>
    <xf numFmtId="0" fontId="8"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6"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1"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8" fillId="0" borderId="61" xfId="49" applyNumberFormat="1" applyFont="1" applyBorder="1" applyAlignment="1" applyProtection="1">
      <alignment horizontal="center" vertical="center"/>
      <protection/>
    </xf>
    <xf numFmtId="185" fontId="8" fillId="0" borderId="60" xfId="49" applyNumberFormat="1" applyFont="1" applyBorder="1" applyAlignment="1" applyProtection="1">
      <alignment horizontal="center" vertical="center"/>
      <protection/>
    </xf>
    <xf numFmtId="185" fontId="12" fillId="0" borderId="0" xfId="49" applyNumberFormat="1" applyFont="1" applyAlignment="1" applyProtection="1">
      <alignment horizontal="right"/>
      <protection/>
    </xf>
    <xf numFmtId="0" fontId="53" fillId="0" borderId="14" xfId="0" applyFont="1" applyBorder="1" applyAlignment="1" applyProtection="1">
      <alignment horizontal="center" vertical="center"/>
      <protection/>
    </xf>
    <xf numFmtId="0" fontId="53"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3"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1"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7" fillId="0" borderId="57" xfId="51" applyFont="1" applyBorder="1" applyAlignment="1" applyProtection="1">
      <alignment horizontal="center" vertical="center" shrinkToFit="1"/>
      <protection locked="0"/>
    </xf>
    <xf numFmtId="190" fontId="7" fillId="0" borderId="21" xfId="51" applyNumberFormat="1" applyFont="1" applyBorder="1" applyAlignment="1" applyProtection="1">
      <alignment horizontal="right" vertical="center" shrinkToFit="1"/>
      <protection/>
    </xf>
    <xf numFmtId="0" fontId="13" fillId="0" borderId="0" xfId="70" applyFont="1" applyAlignment="1">
      <alignment vertical="center"/>
      <protection/>
    </xf>
    <xf numFmtId="0" fontId="14" fillId="0" borderId="0" xfId="70" applyFont="1" applyAlignment="1">
      <alignment horizontal="center" vertical="center"/>
      <protection/>
    </xf>
    <xf numFmtId="0" fontId="15" fillId="0" borderId="0" xfId="70" applyFont="1" applyAlignment="1">
      <alignment horizontal="center" vertical="center"/>
      <protection/>
    </xf>
    <xf numFmtId="0" fontId="13" fillId="0" borderId="0" xfId="70" applyFont="1">
      <alignment vertical="center"/>
      <protection/>
    </xf>
    <xf numFmtId="0" fontId="13"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70" applyFont="1">
      <alignment vertical="center"/>
      <protection/>
    </xf>
    <xf numFmtId="0" fontId="17" fillId="0" borderId="0" xfId="70" applyFont="1">
      <alignment vertical="center"/>
      <protection/>
    </xf>
    <xf numFmtId="0" fontId="0" fillId="0" borderId="0" xfId="0" applyFont="1" applyAlignment="1">
      <alignment/>
    </xf>
    <xf numFmtId="0" fontId="16" fillId="0" borderId="0" xfId="70" applyFont="1" applyFill="1">
      <alignment vertical="center"/>
      <protection/>
    </xf>
    <xf numFmtId="0" fontId="17" fillId="0" borderId="0" xfId="69" applyFont="1" applyFill="1">
      <alignment vertical="center"/>
      <protection/>
    </xf>
    <xf numFmtId="0" fontId="18" fillId="0" borderId="0" xfId="69" applyFont="1" applyAlignment="1">
      <alignment horizontal="center" vertical="center"/>
      <protection/>
    </xf>
    <xf numFmtId="0" fontId="13" fillId="0" borderId="0" xfId="69" applyFont="1" applyAlignment="1">
      <alignment vertical="center"/>
      <protection/>
    </xf>
    <xf numFmtId="0" fontId="15" fillId="0" borderId="0" xfId="69" applyFont="1" applyAlignment="1">
      <alignment horizontal="center" vertical="center"/>
      <protection/>
    </xf>
    <xf numFmtId="0" fontId="16" fillId="0" borderId="0" xfId="69" applyFont="1" applyFill="1">
      <alignment vertical="center"/>
      <protection/>
    </xf>
    <xf numFmtId="0" fontId="11" fillId="0" borderId="0" xfId="0" applyFont="1" applyAlignment="1">
      <alignment/>
    </xf>
    <xf numFmtId="0" fontId="16" fillId="0" borderId="23" xfId="69" applyFont="1" applyFill="1" applyBorder="1">
      <alignment vertical="center"/>
      <protection/>
    </xf>
    <xf numFmtId="0" fontId="16" fillId="0" borderId="24" xfId="69" applyFont="1" applyFill="1" applyBorder="1">
      <alignment vertical="center"/>
      <protection/>
    </xf>
    <xf numFmtId="0" fontId="16" fillId="0" borderId="45" xfId="69" applyFont="1" applyFill="1" applyBorder="1">
      <alignment vertical="center"/>
      <protection/>
    </xf>
    <xf numFmtId="0" fontId="18" fillId="0" borderId="0" xfId="69" applyFont="1" applyFill="1" applyAlignment="1">
      <alignment vertical="center"/>
      <protection/>
    </xf>
    <xf numFmtId="0" fontId="15" fillId="0" borderId="56" xfId="69" applyFont="1" applyFill="1" applyBorder="1" applyAlignment="1">
      <alignment horizontal="center" vertical="center"/>
      <protection/>
    </xf>
    <xf numFmtId="0" fontId="15" fillId="0" borderId="0" xfId="69" applyFont="1" applyFill="1" applyBorder="1" applyAlignment="1">
      <alignment horizontal="center" vertical="center"/>
      <protection/>
    </xf>
    <xf numFmtId="0" fontId="15" fillId="0" borderId="68" xfId="69" applyFont="1" applyFill="1" applyBorder="1" applyAlignment="1">
      <alignment horizontal="center" vertical="center"/>
      <protection/>
    </xf>
    <xf numFmtId="0" fontId="11" fillId="0" borderId="0" xfId="0" applyFont="1" applyAlignment="1">
      <alignment/>
    </xf>
    <xf numFmtId="0" fontId="16" fillId="0" borderId="0" xfId="69" applyFont="1" applyFill="1" applyAlignment="1">
      <alignment horizontal="center" vertical="center"/>
      <protection/>
    </xf>
    <xf numFmtId="0" fontId="16" fillId="0" borderId="56" xfId="69" applyFont="1" applyFill="1" applyBorder="1" applyAlignment="1">
      <alignment horizontal="center" vertical="center"/>
      <protection/>
    </xf>
    <xf numFmtId="0" fontId="11" fillId="0" borderId="0" xfId="0" applyFont="1" applyBorder="1" applyAlignment="1">
      <alignment horizontal="center"/>
    </xf>
    <xf numFmtId="0" fontId="11" fillId="0" borderId="68" xfId="0" applyFont="1" applyBorder="1" applyAlignment="1">
      <alignment horizontal="center"/>
    </xf>
    <xf numFmtId="0" fontId="11" fillId="0" borderId="0" xfId="0" applyFont="1" applyAlignment="1">
      <alignment horizontal="center"/>
    </xf>
    <xf numFmtId="0" fontId="16" fillId="0" borderId="56" xfId="69" applyFont="1" applyFill="1" applyBorder="1">
      <alignment vertical="center"/>
      <protection/>
    </xf>
    <xf numFmtId="0" fontId="16" fillId="0" borderId="0" xfId="69" applyFont="1" applyFill="1" applyBorder="1">
      <alignment vertical="center"/>
      <protection/>
    </xf>
    <xf numFmtId="0" fontId="16" fillId="0" borderId="68" xfId="69" applyFont="1" applyFill="1" applyBorder="1">
      <alignment vertical="center"/>
      <protection/>
    </xf>
    <xf numFmtId="0" fontId="19" fillId="0" borderId="68" xfId="69" applyFont="1" applyFill="1" applyBorder="1">
      <alignment vertical="center"/>
      <protection/>
    </xf>
    <xf numFmtId="0" fontId="16" fillId="0" borderId="53" xfId="69" applyFont="1" applyFill="1" applyBorder="1">
      <alignment vertical="center"/>
      <protection/>
    </xf>
    <xf numFmtId="0" fontId="16" fillId="0" borderId="32" xfId="69" applyFont="1" applyFill="1" applyBorder="1">
      <alignment vertical="center"/>
      <protection/>
    </xf>
    <xf numFmtId="0" fontId="16"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13" fillId="0" borderId="0" xfId="70" applyFont="1" applyAlignment="1">
      <alignment vertical="center"/>
      <protection/>
    </xf>
    <xf numFmtId="0" fontId="13" fillId="0" borderId="0" xfId="70" applyFont="1" applyFill="1" applyAlignment="1">
      <alignment vertical="center"/>
      <protection/>
    </xf>
    <xf numFmtId="0" fontId="0" fillId="0" borderId="0" xfId="0" applyFont="1" applyFill="1" applyAlignment="1">
      <alignment vertical="center"/>
    </xf>
    <xf numFmtId="0" fontId="14" fillId="0" borderId="0" xfId="69" applyFont="1" applyAlignment="1">
      <alignment horizontal="center" vertical="center"/>
      <protection/>
    </xf>
    <xf numFmtId="0" fontId="15" fillId="0" borderId="56" xfId="69" applyFont="1" applyFill="1" applyBorder="1" applyAlignment="1">
      <alignment horizontal="center" vertical="center"/>
      <protection/>
    </xf>
    <xf numFmtId="0" fontId="15" fillId="0" borderId="0" xfId="69" applyFont="1" applyFill="1" applyBorder="1" applyAlignment="1">
      <alignment horizontal="center" vertical="center"/>
      <protection/>
    </xf>
    <xf numFmtId="0" fontId="15" fillId="0" borderId="68" xfId="69" applyFont="1" applyFill="1" applyBorder="1" applyAlignment="1">
      <alignment horizontal="center" vertical="center"/>
      <protection/>
    </xf>
    <xf numFmtId="0" fontId="10" fillId="0" borderId="0" xfId="0" applyFont="1" applyFill="1" applyAlignment="1">
      <alignment horizontal="center"/>
    </xf>
    <xf numFmtId="0" fontId="10" fillId="0" borderId="0" xfId="0" applyFont="1" applyFill="1" applyAlignment="1">
      <alignment/>
    </xf>
    <xf numFmtId="189" fontId="9" fillId="0" borderId="70" xfId="56" applyNumberFormat="1" applyFont="1" applyBorder="1" applyAlignment="1" applyProtection="1">
      <alignment horizontal="center" vertical="top" shrinkToFit="1"/>
      <protection locked="0"/>
    </xf>
    <xf numFmtId="189" fontId="9"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185" fontId="4" fillId="0" borderId="11" xfId="49" applyNumberFormat="1" applyFont="1" applyFill="1" applyBorder="1" applyAlignment="1" applyProtection="1">
      <alignment vertical="center"/>
      <protection/>
    </xf>
    <xf numFmtId="185" fontId="4" fillId="0" borderId="27" xfId="49" applyNumberFormat="1" applyFont="1" applyFill="1" applyBorder="1" applyAlignment="1" applyProtection="1">
      <alignment vertical="center"/>
      <protection/>
    </xf>
    <xf numFmtId="185" fontId="4" fillId="0" borderId="12" xfId="49" applyNumberFormat="1" applyFont="1" applyFill="1" applyBorder="1" applyAlignment="1" applyProtection="1">
      <alignment vertical="center"/>
      <protection/>
    </xf>
    <xf numFmtId="185" fontId="4" fillId="0" borderId="29" xfId="49" applyNumberFormat="1" applyFont="1" applyFill="1" applyBorder="1" applyAlignment="1" applyProtection="1">
      <alignment vertical="center"/>
      <protection/>
    </xf>
    <xf numFmtId="185" fontId="4" fillId="0" borderId="39" xfId="49" applyNumberFormat="1" applyFont="1" applyFill="1" applyBorder="1" applyAlignment="1" applyProtection="1">
      <alignment vertical="center"/>
      <protection/>
    </xf>
    <xf numFmtId="185" fontId="4" fillId="0" borderId="51"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1" xfId="49" applyNumberFormat="1" applyFont="1" applyBorder="1" applyAlignment="1" applyProtection="1">
      <alignment horizontal="right" vertical="center"/>
      <protection/>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0" fontId="0" fillId="0" borderId="20" xfId="0" applyBorder="1" applyAlignment="1" applyProtection="1">
      <alignmen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189" fontId="7"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53"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3" fillId="0" borderId="14" xfId="0" applyFont="1" applyBorder="1" applyAlignment="1" applyProtection="1">
      <alignment horizontal="center" vertical="center"/>
      <protection/>
    </xf>
    <xf numFmtId="0" fontId="53" fillId="0" borderId="21" xfId="0" applyFont="1" applyBorder="1" applyAlignment="1" applyProtection="1">
      <alignment horizontal="center" vertical="center"/>
      <protection/>
    </xf>
    <xf numFmtId="0" fontId="53" fillId="0" borderId="59" xfId="0" applyFont="1" applyBorder="1" applyAlignment="1" applyProtection="1">
      <alignment horizontal="center" vertical="center"/>
      <protection/>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190" fontId="7" fillId="0" borderId="10" xfId="0" applyNumberFormat="1" applyFont="1" applyBorder="1" applyAlignment="1" applyProtection="1">
      <alignment horizontal="right" vertical="center" shrinkToFit="1"/>
      <protection/>
    </xf>
    <xf numFmtId="190" fontId="7" fillId="0" borderId="21" xfId="0" applyNumberFormat="1" applyFont="1" applyBorder="1" applyAlignment="1" applyProtection="1">
      <alignment horizontal="right" vertical="center" shrinkToFit="1"/>
      <protection/>
    </xf>
    <xf numFmtId="189" fontId="7" fillId="0" borderId="21"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7" fillId="0" borderId="70" xfId="51" applyNumberFormat="1" applyFont="1" applyBorder="1" applyAlignment="1" applyProtection="1">
      <alignment horizontal="center" vertical="top" shrinkToFit="1"/>
      <protection locked="0"/>
    </xf>
    <xf numFmtId="189" fontId="7" fillId="0" borderId="72" xfId="51" applyNumberFormat="1" applyFont="1" applyBorder="1" applyAlignment="1" applyProtection="1">
      <alignment horizontal="center" vertical="top" shrinkToFit="1"/>
      <protection locked="0"/>
    </xf>
    <xf numFmtId="189" fontId="7" fillId="0" borderId="71" xfId="51" applyNumberFormat="1" applyFont="1" applyBorder="1" applyAlignment="1" applyProtection="1">
      <alignment horizontal="center" vertical="top" shrinkToFit="1"/>
      <protection locked="0"/>
    </xf>
    <xf numFmtId="38" fontId="11" fillId="0" borderId="40" xfId="51" applyFont="1" applyBorder="1" applyAlignment="1" applyProtection="1">
      <alignment horizontal="left" vertical="top"/>
      <protection/>
    </xf>
    <xf numFmtId="38" fontId="11" fillId="0" borderId="38" xfId="51" applyFont="1" applyBorder="1" applyAlignment="1" applyProtection="1">
      <alignment horizontal="left" vertical="top"/>
      <protection/>
    </xf>
    <xf numFmtId="38" fontId="11" fillId="0" borderId="57" xfId="51" applyFont="1" applyBorder="1" applyAlignment="1" applyProtection="1">
      <alignment horizontal="left" vertical="top"/>
      <protection/>
    </xf>
    <xf numFmtId="0" fontId="53" fillId="0" borderId="44"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61" customWidth="1"/>
    <col min="2" max="2" width="5.625" style="0" customWidth="1"/>
  </cols>
  <sheetData>
    <row r="1" spans="1:2" ht="13.5">
      <c r="A1" s="291"/>
      <c r="B1" s="291"/>
    </row>
    <row r="2" spans="1:2" ht="24">
      <c r="A2" s="253" t="s">
        <v>499</v>
      </c>
      <c r="B2" s="252"/>
    </row>
    <row r="3" spans="1:2" ht="18.75">
      <c r="A3" s="254"/>
      <c r="B3" s="252"/>
    </row>
    <row r="4" spans="1:2" ht="13.5">
      <c r="A4" s="255"/>
      <c r="B4" s="255"/>
    </row>
    <row r="5" spans="1:2" ht="13.5">
      <c r="A5" s="292" t="s">
        <v>500</v>
      </c>
      <c r="B5" s="293"/>
    </row>
    <row r="6" spans="1:2" ht="6" customHeight="1">
      <c r="A6" s="256"/>
      <c r="B6" s="257"/>
    </row>
    <row r="7" spans="1:2" ht="13.5">
      <c r="A7" s="292" t="s">
        <v>501</v>
      </c>
      <c r="B7" s="293"/>
    </row>
    <row r="8" spans="1:2" ht="13.5">
      <c r="A8" s="256"/>
      <c r="B8" s="258"/>
    </row>
    <row r="9" spans="1:2" ht="13.5">
      <c r="A9" s="259"/>
      <c r="B9" s="260"/>
    </row>
    <row r="10" spans="1:2" ht="13.5">
      <c r="A10" s="259" t="s">
        <v>502</v>
      </c>
      <c r="B10" s="260"/>
    </row>
    <row r="11" spans="1:2" ht="13.5">
      <c r="A11" s="259"/>
      <c r="B11" s="260"/>
    </row>
    <row r="12" spans="1:2" ht="13.5">
      <c r="A12" s="259" t="s">
        <v>503</v>
      </c>
      <c r="B12" s="260"/>
    </row>
    <row r="13" spans="1:2" ht="6" customHeight="1">
      <c r="A13" s="259"/>
      <c r="B13" s="260"/>
    </row>
    <row r="14" spans="1:2" ht="13.5">
      <c r="A14" s="259" t="s">
        <v>504</v>
      </c>
      <c r="B14" s="260"/>
    </row>
    <row r="15" spans="1:2" ht="13.5">
      <c r="A15" s="259"/>
      <c r="B15" s="260"/>
    </row>
    <row r="16" spans="1:2" ht="13.5">
      <c r="A16" s="259" t="s">
        <v>505</v>
      </c>
      <c r="B16" s="260"/>
    </row>
    <row r="17" spans="1:2" ht="6" customHeight="1">
      <c r="A17" s="259"/>
      <c r="B17" s="260"/>
    </row>
    <row r="18" spans="1:2" ht="13.5">
      <c r="A18" s="259" t="s">
        <v>506</v>
      </c>
      <c r="B18" s="260"/>
    </row>
    <row r="19" spans="1:2" ht="13.5">
      <c r="A19" s="259" t="s">
        <v>507</v>
      </c>
      <c r="B19" s="260"/>
    </row>
    <row r="20" spans="1:2" ht="13.5">
      <c r="A20" s="259" t="s">
        <v>508</v>
      </c>
      <c r="B20" s="260"/>
    </row>
    <row r="21" spans="1:2" ht="13.5">
      <c r="A21" s="259" t="s">
        <v>509</v>
      </c>
      <c r="B21" s="260"/>
    </row>
    <row r="22" spans="1:2" ht="13.5">
      <c r="A22" s="259" t="s">
        <v>510</v>
      </c>
      <c r="B22" s="260"/>
    </row>
    <row r="23" spans="1:2" ht="13.5">
      <c r="A23" s="259" t="s">
        <v>511</v>
      </c>
      <c r="B23" s="260"/>
    </row>
    <row r="24" spans="1:2" ht="13.5">
      <c r="A24" s="259" t="s">
        <v>512</v>
      </c>
      <c r="B24" s="260"/>
    </row>
    <row r="25" spans="1:2" ht="6" customHeight="1">
      <c r="A25" s="259"/>
      <c r="B25" s="260"/>
    </row>
    <row r="26" spans="1:2" ht="13.5">
      <c r="A26" s="259" t="s">
        <v>513</v>
      </c>
      <c r="B26" s="260"/>
    </row>
    <row r="27" spans="1:2" ht="13.5">
      <c r="A27" s="259" t="s">
        <v>511</v>
      </c>
      <c r="B27" s="260"/>
    </row>
    <row r="28" spans="1:2" ht="13.5">
      <c r="A28" s="259" t="s">
        <v>514</v>
      </c>
      <c r="B28" s="260"/>
    </row>
    <row r="29" spans="1:2" ht="13.5">
      <c r="A29" s="259" t="s">
        <v>515</v>
      </c>
      <c r="B29" s="260"/>
    </row>
    <row r="30" spans="1:2" ht="13.5">
      <c r="A30" s="259" t="s">
        <v>516</v>
      </c>
      <c r="B30" s="260"/>
    </row>
    <row r="31" spans="1:2" ht="6" customHeight="1">
      <c r="A31" s="259"/>
      <c r="B31" s="260"/>
    </row>
    <row r="32" spans="1:2" ht="13.5">
      <c r="A32" s="259" t="s">
        <v>517</v>
      </c>
      <c r="B32" s="260"/>
    </row>
    <row r="33" spans="1:2" ht="13.5">
      <c r="A33" s="259" t="s">
        <v>515</v>
      </c>
      <c r="B33" s="260"/>
    </row>
    <row r="34" spans="1:2" ht="13.5">
      <c r="A34" s="259" t="s">
        <v>518</v>
      </c>
      <c r="B34" s="260"/>
    </row>
    <row r="35" spans="1:2" ht="13.5">
      <c r="A35" s="259" t="s">
        <v>509</v>
      </c>
      <c r="B35" s="260"/>
    </row>
    <row r="36" spans="1:2" ht="13.5">
      <c r="A36" s="259" t="s">
        <v>519</v>
      </c>
      <c r="B36" s="260"/>
    </row>
    <row r="37" spans="1:2" ht="6" customHeight="1">
      <c r="A37" s="259"/>
      <c r="B37" s="260"/>
    </row>
    <row r="38" spans="1:2" ht="13.5">
      <c r="A38" s="259" t="s">
        <v>520</v>
      </c>
      <c r="B38" s="260"/>
    </row>
    <row r="39" spans="1:2" ht="13.5">
      <c r="A39" s="259" t="s">
        <v>511</v>
      </c>
      <c r="B39" s="260"/>
    </row>
    <row r="40" spans="1:2" ht="13.5">
      <c r="A40" s="259" t="s">
        <v>521</v>
      </c>
      <c r="B40" s="260"/>
    </row>
    <row r="41" spans="1:2" ht="13.5">
      <c r="A41" s="259" t="s">
        <v>509</v>
      </c>
      <c r="B41" s="260"/>
    </row>
    <row r="42" spans="1:2" ht="13.5">
      <c r="A42" s="259" t="s">
        <v>522</v>
      </c>
      <c r="B42" s="260"/>
    </row>
    <row r="43" spans="1:2" ht="13.5">
      <c r="A43" s="259"/>
      <c r="B43" s="260"/>
    </row>
    <row r="44" spans="1:2" ht="13.5">
      <c r="A44" s="259"/>
      <c r="B44" s="260"/>
    </row>
    <row r="45" spans="1:2" ht="13.5">
      <c r="A45" s="259"/>
      <c r="B45" s="260"/>
    </row>
    <row r="46" spans="1:2" ht="13.5">
      <c r="A46" s="255" t="s">
        <v>523</v>
      </c>
      <c r="B46" s="260"/>
    </row>
    <row r="47" spans="1:2" ht="6" customHeight="1">
      <c r="A47" s="255"/>
      <c r="B47" s="260"/>
    </row>
    <row r="48" spans="1:2" ht="13.5">
      <c r="A48" s="255" t="s">
        <v>524</v>
      </c>
      <c r="B48" s="260"/>
    </row>
    <row r="49" spans="1:2" ht="13.5">
      <c r="A49" s="255" t="s">
        <v>525</v>
      </c>
      <c r="B49" s="260"/>
    </row>
    <row r="50" spans="1:2" ht="13.5">
      <c r="A50" s="259"/>
      <c r="B50" s="260"/>
    </row>
    <row r="51" spans="1:2" ht="13.5">
      <c r="A51" s="260"/>
      <c r="B51" s="260"/>
    </row>
    <row r="52" spans="1:2" ht="13.5">
      <c r="A52" s="255"/>
      <c r="B52" s="260"/>
    </row>
    <row r="53" spans="1:2" ht="13.5">
      <c r="A53" s="255"/>
      <c r="B53" s="260"/>
    </row>
    <row r="54" spans="1:2" ht="13.5">
      <c r="A54" s="255"/>
      <c r="B54" s="260"/>
    </row>
    <row r="55" spans="1:2" ht="13.5">
      <c r="A55" s="255"/>
      <c r="B55" s="255"/>
    </row>
    <row r="56" spans="1:2" ht="13.5">
      <c r="A56" s="255"/>
      <c r="B56" s="255"/>
    </row>
    <row r="57" spans="1:2" ht="13.5">
      <c r="A57" s="255"/>
      <c r="B57" s="255"/>
    </row>
    <row r="58" spans="1:2" ht="13.5">
      <c r="A58" s="255"/>
      <c r="B58" s="255"/>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3" sqref="N23"/>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59" t="s">
        <v>0</v>
      </c>
      <c r="B1" s="360"/>
      <c r="C1" s="361"/>
      <c r="D1" s="201"/>
      <c r="E1" s="201" t="s">
        <v>52</v>
      </c>
      <c r="F1" s="329"/>
      <c r="G1" s="330"/>
      <c r="H1" s="239" t="s">
        <v>275</v>
      </c>
      <c r="I1" s="250"/>
      <c r="K1" s="199"/>
    </row>
    <row r="2" spans="1:11" s="103" customFormat="1" ht="39.75" customHeight="1">
      <c r="A2" s="356"/>
      <c r="B2" s="357"/>
      <c r="C2" s="358"/>
      <c r="D2" s="201"/>
      <c r="E2" s="201" t="s">
        <v>53</v>
      </c>
      <c r="F2" s="329"/>
      <c r="G2" s="330"/>
      <c r="H2" s="239" t="s">
        <v>11</v>
      </c>
      <c r="I2" s="251">
        <f>SUM(A6,A26,A34)</f>
        <v>0</v>
      </c>
      <c r="K2" s="199"/>
    </row>
    <row r="3" spans="4:11" s="103" customFormat="1" ht="24.75" customHeight="1">
      <c r="D3" s="106"/>
      <c r="E3" s="351"/>
      <c r="F3" s="351"/>
      <c r="G3" s="354"/>
      <c r="H3" s="363"/>
      <c r="I3" s="225"/>
      <c r="K3" s="199"/>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45" t="s">
        <v>30</v>
      </c>
      <c r="B5" s="125"/>
      <c r="C5" s="126"/>
      <c r="D5" s="82" t="s">
        <v>116</v>
      </c>
      <c r="E5" s="19" t="s">
        <v>546</v>
      </c>
      <c r="F5" s="25">
        <v>2100</v>
      </c>
      <c r="G5" s="113"/>
      <c r="H5" s="232">
        <v>2100</v>
      </c>
      <c r="I5" s="248">
        <v>0</v>
      </c>
      <c r="J5" s="210"/>
      <c r="K5" s="212"/>
    </row>
    <row r="6" spans="1:11" ht="21" customHeight="1">
      <c r="A6" s="48">
        <f>SUM(G23)</f>
        <v>0</v>
      </c>
      <c r="B6" s="65" t="s">
        <v>33</v>
      </c>
      <c r="C6" s="49">
        <f>SUM(F23)</f>
        <v>14050</v>
      </c>
      <c r="D6" s="83" t="s">
        <v>117</v>
      </c>
      <c r="E6" s="20" t="s">
        <v>426</v>
      </c>
      <c r="F6" s="18">
        <v>2600</v>
      </c>
      <c r="G6" s="12"/>
      <c r="H6" s="229">
        <v>1450</v>
      </c>
      <c r="I6" s="117">
        <v>1150</v>
      </c>
      <c r="J6" s="206"/>
      <c r="K6" s="205" t="s">
        <v>468</v>
      </c>
    </row>
    <row r="7" spans="1:11" ht="21" customHeight="1">
      <c r="A7" s="127"/>
      <c r="B7" s="65"/>
      <c r="C7" s="128"/>
      <c r="D7" s="83" t="s">
        <v>118</v>
      </c>
      <c r="E7" s="20" t="s">
        <v>491</v>
      </c>
      <c r="F7" s="18">
        <v>3000</v>
      </c>
      <c r="G7" s="12"/>
      <c r="H7" s="229">
        <v>2150</v>
      </c>
      <c r="I7" s="117">
        <v>850</v>
      </c>
      <c r="J7" s="206"/>
      <c r="K7" s="205" t="s">
        <v>468</v>
      </c>
    </row>
    <row r="8" spans="1:11" ht="21" customHeight="1">
      <c r="A8" s="127"/>
      <c r="B8" s="65"/>
      <c r="C8" s="128"/>
      <c r="D8" s="83" t="s">
        <v>119</v>
      </c>
      <c r="E8" s="20" t="s">
        <v>319</v>
      </c>
      <c r="F8" s="18">
        <v>400</v>
      </c>
      <c r="G8" s="12"/>
      <c r="H8" s="229">
        <v>400</v>
      </c>
      <c r="I8" s="242">
        <v>0</v>
      </c>
      <c r="J8" s="206"/>
      <c r="K8" s="205"/>
    </row>
    <row r="9" spans="1:11" ht="21" customHeight="1">
      <c r="A9" s="127"/>
      <c r="B9" s="65"/>
      <c r="C9" s="128"/>
      <c r="D9" s="83" t="s">
        <v>120</v>
      </c>
      <c r="E9" s="20" t="s">
        <v>385</v>
      </c>
      <c r="F9" s="26">
        <v>200</v>
      </c>
      <c r="G9" s="78"/>
      <c r="H9" s="229">
        <v>200</v>
      </c>
      <c r="I9" s="242">
        <v>0</v>
      </c>
      <c r="J9" s="206"/>
      <c r="K9" s="205"/>
    </row>
    <row r="10" spans="1:11" ht="21" customHeight="1">
      <c r="A10" s="127"/>
      <c r="B10" s="65"/>
      <c r="C10" s="128"/>
      <c r="D10" s="83" t="s">
        <v>121</v>
      </c>
      <c r="E10" s="20" t="s">
        <v>360</v>
      </c>
      <c r="F10" s="18">
        <v>550</v>
      </c>
      <c r="G10" s="12"/>
      <c r="H10" s="229">
        <v>550</v>
      </c>
      <c r="I10" s="242">
        <v>0</v>
      </c>
      <c r="J10" s="206"/>
      <c r="K10" s="205"/>
    </row>
    <row r="11" spans="1:11" ht="21" customHeight="1">
      <c r="A11" s="127"/>
      <c r="B11" s="65"/>
      <c r="C11" s="128"/>
      <c r="D11" s="83" t="s">
        <v>122</v>
      </c>
      <c r="E11" s="20" t="s">
        <v>361</v>
      </c>
      <c r="F11" s="18">
        <v>400</v>
      </c>
      <c r="G11" s="12"/>
      <c r="H11" s="229">
        <v>400</v>
      </c>
      <c r="I11" s="242">
        <v>0</v>
      </c>
      <c r="J11" s="206"/>
      <c r="K11" s="205"/>
    </row>
    <row r="12" spans="1:11" ht="21" customHeight="1">
      <c r="A12" s="127"/>
      <c r="B12" s="65"/>
      <c r="C12" s="128"/>
      <c r="D12" s="83" t="s">
        <v>123</v>
      </c>
      <c r="E12" s="20" t="s">
        <v>362</v>
      </c>
      <c r="F12" s="18">
        <v>400</v>
      </c>
      <c r="G12" s="12"/>
      <c r="H12" s="229">
        <v>400</v>
      </c>
      <c r="I12" s="242">
        <v>0</v>
      </c>
      <c r="J12" s="206"/>
      <c r="K12" s="205"/>
    </row>
    <row r="13" spans="1:11" ht="21" customHeight="1">
      <c r="A13" s="127"/>
      <c r="B13" s="65"/>
      <c r="C13" s="128"/>
      <c r="D13" s="83" t="s">
        <v>124</v>
      </c>
      <c r="E13" s="20" t="s">
        <v>363</v>
      </c>
      <c r="F13" s="18">
        <v>350</v>
      </c>
      <c r="G13" s="12"/>
      <c r="H13" s="229">
        <v>350</v>
      </c>
      <c r="I13" s="242">
        <v>0</v>
      </c>
      <c r="J13" s="206"/>
      <c r="K13" s="205"/>
    </row>
    <row r="14" spans="1:11" ht="21" customHeight="1">
      <c r="A14" s="127"/>
      <c r="B14" s="65"/>
      <c r="C14" s="128"/>
      <c r="D14" s="83" t="s">
        <v>125</v>
      </c>
      <c r="E14" s="20" t="s">
        <v>427</v>
      </c>
      <c r="F14" s="18">
        <v>700</v>
      </c>
      <c r="G14" s="12"/>
      <c r="H14" s="229">
        <v>700</v>
      </c>
      <c r="I14" s="242">
        <v>0</v>
      </c>
      <c r="J14" s="206"/>
      <c r="K14" s="205"/>
    </row>
    <row r="15" spans="1:11" ht="21" customHeight="1">
      <c r="A15" s="127"/>
      <c r="B15" s="65"/>
      <c r="C15" s="128"/>
      <c r="D15" s="83" t="s">
        <v>126</v>
      </c>
      <c r="E15" s="20" t="s">
        <v>386</v>
      </c>
      <c r="F15" s="18">
        <v>900</v>
      </c>
      <c r="G15" s="12"/>
      <c r="H15" s="229">
        <v>900</v>
      </c>
      <c r="I15" s="242">
        <v>0</v>
      </c>
      <c r="J15" s="206"/>
      <c r="K15" s="205"/>
    </row>
    <row r="16" spans="1:11" ht="21" customHeight="1">
      <c r="A16" s="127"/>
      <c r="B16" s="65"/>
      <c r="C16" s="128"/>
      <c r="D16" s="83" t="s">
        <v>127</v>
      </c>
      <c r="E16" s="68" t="s">
        <v>547</v>
      </c>
      <c r="F16" s="18">
        <v>2450</v>
      </c>
      <c r="G16" s="12"/>
      <c r="H16" s="229">
        <v>2450</v>
      </c>
      <c r="I16" s="242">
        <v>0</v>
      </c>
      <c r="J16" s="206"/>
      <c r="K16" s="205"/>
    </row>
    <row r="17" spans="1:11" ht="21" customHeight="1">
      <c r="A17" s="127"/>
      <c r="B17" s="65"/>
      <c r="C17" s="128"/>
      <c r="D17" s="83"/>
      <c r="E17" s="20"/>
      <c r="F17" s="26"/>
      <c r="G17" s="78"/>
      <c r="H17" s="229"/>
      <c r="I17" s="242"/>
      <c r="J17" s="206"/>
      <c r="K17" s="205"/>
    </row>
    <row r="18" spans="1:11" ht="21" customHeight="1">
      <c r="A18" s="127"/>
      <c r="B18" s="65"/>
      <c r="C18" s="128"/>
      <c r="D18" s="83"/>
      <c r="E18" s="20"/>
      <c r="F18" s="18"/>
      <c r="G18" s="12"/>
      <c r="H18" s="229"/>
      <c r="I18" s="117"/>
      <c r="J18" s="206"/>
      <c r="K18" s="205"/>
    </row>
    <row r="19" spans="1:11" ht="21" customHeight="1">
      <c r="A19" s="127"/>
      <c r="B19" s="65"/>
      <c r="C19" s="128"/>
      <c r="D19" s="83"/>
      <c r="E19" s="20"/>
      <c r="F19" s="18"/>
      <c r="G19" s="12"/>
      <c r="H19" s="229"/>
      <c r="I19" s="117"/>
      <c r="J19" s="206"/>
      <c r="K19" s="205"/>
    </row>
    <row r="20" spans="1:11" ht="21" customHeight="1">
      <c r="A20" s="127"/>
      <c r="B20" s="65"/>
      <c r="C20" s="128"/>
      <c r="D20" s="83"/>
      <c r="E20" s="20"/>
      <c r="F20" s="18"/>
      <c r="G20" s="12"/>
      <c r="H20" s="229"/>
      <c r="I20" s="117"/>
      <c r="J20" s="206"/>
      <c r="K20" s="205"/>
    </row>
    <row r="21" spans="1:11" ht="21" customHeight="1">
      <c r="A21" s="48"/>
      <c r="B21" s="47"/>
      <c r="C21" s="49"/>
      <c r="D21" s="83"/>
      <c r="E21" s="95"/>
      <c r="F21" s="18"/>
      <c r="G21" s="12"/>
      <c r="H21" s="229"/>
      <c r="I21" s="117"/>
      <c r="J21" s="206"/>
      <c r="K21" s="205"/>
    </row>
    <row r="22" spans="1:11" ht="21" customHeight="1">
      <c r="A22" s="48"/>
      <c r="B22" s="47"/>
      <c r="C22" s="49"/>
      <c r="D22" s="83"/>
      <c r="E22" s="96"/>
      <c r="F22" s="18"/>
      <c r="G22" s="12"/>
      <c r="H22" s="229"/>
      <c r="I22" s="118"/>
      <c r="J22" s="208"/>
      <c r="K22" s="213"/>
    </row>
    <row r="23" spans="1:11" s="7" customFormat="1" ht="21" customHeight="1">
      <c r="A23" s="185"/>
      <c r="B23" s="186"/>
      <c r="C23" s="187"/>
      <c r="D23" s="85"/>
      <c r="E23" s="30" t="str">
        <f>CONCATENATE(FIXED(COUNTA(E5:E22),0,0),"　店")</f>
        <v>12　店</v>
      </c>
      <c r="F23" s="27">
        <f>SUM(F5:F22)</f>
        <v>14050</v>
      </c>
      <c r="G23" s="15">
        <f>SUM(G5:G22)</f>
        <v>0</v>
      </c>
      <c r="H23" s="222">
        <f>SUM(H5:H22)</f>
        <v>12050</v>
      </c>
      <c r="I23" s="32">
        <f>SUM(I5:I22)</f>
        <v>2000</v>
      </c>
      <c r="J23" s="193"/>
      <c r="K23" s="200"/>
    </row>
    <row r="24" spans="1:11" s="7" customFormat="1" ht="21" customHeight="1">
      <c r="A24" s="141"/>
      <c r="B24" s="142"/>
      <c r="C24" s="143"/>
      <c r="D24" s="88"/>
      <c r="E24" s="144"/>
      <c r="F24" s="33"/>
      <c r="G24" s="34"/>
      <c r="H24" s="230"/>
      <c r="I24" s="246"/>
      <c r="J24" s="193"/>
      <c r="K24" s="200"/>
    </row>
    <row r="25" spans="1:11" ht="21" customHeight="1">
      <c r="A25" s="37" t="s">
        <v>31</v>
      </c>
      <c r="B25" s="45"/>
      <c r="C25" s="46"/>
      <c r="D25" s="82" t="s">
        <v>128</v>
      </c>
      <c r="E25" s="19" t="s">
        <v>486</v>
      </c>
      <c r="F25" s="25">
        <v>1900</v>
      </c>
      <c r="G25" s="113"/>
      <c r="H25" s="232">
        <v>1900</v>
      </c>
      <c r="I25" s="244">
        <v>0</v>
      </c>
      <c r="J25" s="210"/>
      <c r="K25" s="212"/>
    </row>
    <row r="26" spans="1:11" ht="21" customHeight="1">
      <c r="A26" s="48">
        <f>SUM(G31)</f>
        <v>0</v>
      </c>
      <c r="B26" s="47" t="s">
        <v>34</v>
      </c>
      <c r="C26" s="49">
        <f>SUM(F31)</f>
        <v>4100</v>
      </c>
      <c r="D26" s="83" t="s">
        <v>129</v>
      </c>
      <c r="E26" s="20" t="s">
        <v>480</v>
      </c>
      <c r="F26" s="18">
        <v>900</v>
      </c>
      <c r="G26" s="12"/>
      <c r="H26" s="229">
        <v>900</v>
      </c>
      <c r="I26" s="242">
        <v>0</v>
      </c>
      <c r="J26" s="206"/>
      <c r="K26" s="205"/>
    </row>
    <row r="27" spans="1:11" ht="21" customHeight="1">
      <c r="A27" s="48"/>
      <c r="B27" s="47"/>
      <c r="C27" s="49"/>
      <c r="D27" s="83" t="s">
        <v>130</v>
      </c>
      <c r="E27" s="20" t="s">
        <v>497</v>
      </c>
      <c r="F27" s="18">
        <v>1300</v>
      </c>
      <c r="G27" s="12"/>
      <c r="H27" s="229">
        <v>1300</v>
      </c>
      <c r="I27" s="242">
        <v>0</v>
      </c>
      <c r="J27" s="206"/>
      <c r="K27" s="205"/>
    </row>
    <row r="28" spans="1:11" ht="21" customHeight="1">
      <c r="A28" s="48"/>
      <c r="B28" s="47"/>
      <c r="C28" s="49"/>
      <c r="D28" s="83"/>
      <c r="E28" s="95"/>
      <c r="F28" s="18"/>
      <c r="G28" s="12"/>
      <c r="H28" s="229"/>
      <c r="I28" s="117"/>
      <c r="J28" s="206"/>
      <c r="K28" s="205"/>
    </row>
    <row r="29" spans="1:11" ht="21" customHeight="1">
      <c r="A29" s="48"/>
      <c r="B29" s="47"/>
      <c r="C29" s="49"/>
      <c r="D29" s="83"/>
      <c r="E29" s="95"/>
      <c r="F29" s="18"/>
      <c r="G29" s="12"/>
      <c r="H29" s="229"/>
      <c r="I29" s="117"/>
      <c r="J29" s="206"/>
      <c r="K29" s="205"/>
    </row>
    <row r="30" spans="1:11" ht="21" customHeight="1">
      <c r="A30" s="48"/>
      <c r="B30" s="47"/>
      <c r="C30" s="49"/>
      <c r="D30" s="83"/>
      <c r="E30" s="95"/>
      <c r="F30" s="18"/>
      <c r="G30" s="12"/>
      <c r="H30" s="229"/>
      <c r="I30" s="118"/>
      <c r="J30" s="208"/>
      <c r="K30" s="213"/>
    </row>
    <row r="31" spans="1:11" s="7" customFormat="1" ht="21" customHeight="1">
      <c r="A31" s="185"/>
      <c r="B31" s="186"/>
      <c r="C31" s="187"/>
      <c r="D31" s="85"/>
      <c r="E31" s="30" t="str">
        <f>CONCATENATE(FIXED(COUNTA(E24:E30),0,0),"　店")</f>
        <v>3　店</v>
      </c>
      <c r="F31" s="27">
        <f>SUM(F24:F30)</f>
        <v>4100</v>
      </c>
      <c r="G31" s="15">
        <f>SUM(G24:G30)</f>
        <v>0</v>
      </c>
      <c r="H31" s="222">
        <f>SUM(H24:H30)</f>
        <v>4100</v>
      </c>
      <c r="I31" s="247">
        <f>SUM(I24:I30)</f>
        <v>0</v>
      </c>
      <c r="J31" s="193"/>
      <c r="K31" s="200"/>
    </row>
    <row r="32" spans="1:11" s="7" customFormat="1" ht="21" customHeight="1">
      <c r="A32" s="141"/>
      <c r="B32" s="142"/>
      <c r="C32" s="143"/>
      <c r="D32" s="88"/>
      <c r="E32" s="144"/>
      <c r="F32" s="33"/>
      <c r="G32" s="34"/>
      <c r="H32" s="230"/>
      <c r="I32" s="234"/>
      <c r="J32" s="193"/>
      <c r="K32" s="200"/>
    </row>
    <row r="33" spans="1:11" ht="21" customHeight="1">
      <c r="A33" s="37" t="s">
        <v>32</v>
      </c>
      <c r="B33" s="45"/>
      <c r="C33" s="46"/>
      <c r="D33" s="82" t="s">
        <v>131</v>
      </c>
      <c r="E33" s="19" t="s">
        <v>320</v>
      </c>
      <c r="F33" s="25">
        <v>6050</v>
      </c>
      <c r="G33" s="113"/>
      <c r="H33" s="232">
        <v>3000</v>
      </c>
      <c r="I33" s="116">
        <v>3050</v>
      </c>
      <c r="J33" s="210"/>
      <c r="K33" s="212" t="s">
        <v>468</v>
      </c>
    </row>
    <row r="34" spans="1:11" ht="21" customHeight="1">
      <c r="A34" s="48">
        <f>SUM(G48)</f>
        <v>0</v>
      </c>
      <c r="B34" s="47" t="s">
        <v>35</v>
      </c>
      <c r="C34" s="49">
        <f>SUM(F48)</f>
        <v>24700</v>
      </c>
      <c r="D34" s="83" t="s">
        <v>132</v>
      </c>
      <c r="E34" s="20" t="s">
        <v>321</v>
      </c>
      <c r="F34" s="18">
        <v>4600</v>
      </c>
      <c r="G34" s="12"/>
      <c r="H34" s="229">
        <v>2150</v>
      </c>
      <c r="I34" s="117">
        <v>2450</v>
      </c>
      <c r="J34" s="206"/>
      <c r="K34" s="205" t="s">
        <v>468</v>
      </c>
    </row>
    <row r="35" spans="1:11" ht="21" customHeight="1">
      <c r="A35" s="48"/>
      <c r="B35" s="47"/>
      <c r="C35" s="49"/>
      <c r="D35" s="83" t="s">
        <v>133</v>
      </c>
      <c r="E35" s="20" t="s">
        <v>322</v>
      </c>
      <c r="F35" s="18">
        <v>1350</v>
      </c>
      <c r="G35" s="12"/>
      <c r="H35" s="229">
        <v>650</v>
      </c>
      <c r="I35" s="117">
        <v>700</v>
      </c>
      <c r="J35" s="206"/>
      <c r="K35" s="205" t="s">
        <v>468</v>
      </c>
    </row>
    <row r="36" spans="1:11" ht="21" customHeight="1">
      <c r="A36" s="48"/>
      <c r="B36" s="47"/>
      <c r="C36" s="49"/>
      <c r="D36" s="83" t="s">
        <v>134</v>
      </c>
      <c r="E36" s="20" t="s">
        <v>323</v>
      </c>
      <c r="F36" s="26">
        <v>4400</v>
      </c>
      <c r="G36" s="78"/>
      <c r="H36" s="229">
        <v>2500</v>
      </c>
      <c r="I36" s="117">
        <v>1900</v>
      </c>
      <c r="J36" s="206"/>
      <c r="K36" s="205" t="s">
        <v>468</v>
      </c>
    </row>
    <row r="37" spans="1:11" ht="21" customHeight="1">
      <c r="A37" s="48"/>
      <c r="B37" s="47"/>
      <c r="C37" s="49"/>
      <c r="D37" s="83" t="s">
        <v>135</v>
      </c>
      <c r="E37" s="20" t="s">
        <v>324</v>
      </c>
      <c r="F37" s="26">
        <v>3750</v>
      </c>
      <c r="G37" s="78"/>
      <c r="H37" s="229">
        <v>2050</v>
      </c>
      <c r="I37" s="117">
        <v>1700</v>
      </c>
      <c r="J37" s="206"/>
      <c r="K37" s="205" t="s">
        <v>468</v>
      </c>
    </row>
    <row r="38" spans="1:11" ht="21" customHeight="1">
      <c r="A38" s="48"/>
      <c r="B38" s="47"/>
      <c r="C38" s="49"/>
      <c r="D38" s="83" t="s">
        <v>136</v>
      </c>
      <c r="E38" s="20" t="s">
        <v>364</v>
      </c>
      <c r="F38" s="18">
        <v>550</v>
      </c>
      <c r="G38" s="12"/>
      <c r="H38" s="229">
        <v>550</v>
      </c>
      <c r="I38" s="242">
        <v>0</v>
      </c>
      <c r="J38" s="206"/>
      <c r="K38" s="205"/>
    </row>
    <row r="39" spans="1:11" ht="21" customHeight="1">
      <c r="A39" s="48"/>
      <c r="B39" s="47"/>
      <c r="C39" s="49"/>
      <c r="D39" s="83" t="s">
        <v>137</v>
      </c>
      <c r="E39" s="20" t="s">
        <v>365</v>
      </c>
      <c r="F39" s="18">
        <v>900</v>
      </c>
      <c r="G39" s="12"/>
      <c r="H39" s="229">
        <v>900</v>
      </c>
      <c r="I39" s="242">
        <v>0</v>
      </c>
      <c r="J39" s="206"/>
      <c r="K39" s="205"/>
    </row>
    <row r="40" spans="1:11" ht="21" customHeight="1">
      <c r="A40" s="48"/>
      <c r="B40" s="47"/>
      <c r="C40" s="49"/>
      <c r="D40" s="83">
        <v>210330504060</v>
      </c>
      <c r="E40" s="95" t="s">
        <v>378</v>
      </c>
      <c r="F40" s="18">
        <v>1550</v>
      </c>
      <c r="G40" s="12"/>
      <c r="H40" s="229">
        <v>1550</v>
      </c>
      <c r="I40" s="242">
        <v>0</v>
      </c>
      <c r="J40" s="206"/>
      <c r="K40" s="205"/>
    </row>
    <row r="41" spans="1:11" ht="21" customHeight="1">
      <c r="A41" s="48"/>
      <c r="B41" s="47"/>
      <c r="C41" s="49"/>
      <c r="D41" s="83">
        <v>210330504085</v>
      </c>
      <c r="E41" s="95" t="s">
        <v>379</v>
      </c>
      <c r="F41" s="18">
        <v>650</v>
      </c>
      <c r="G41" s="12"/>
      <c r="H41" s="229">
        <v>650</v>
      </c>
      <c r="I41" s="242">
        <v>0</v>
      </c>
      <c r="J41" s="206"/>
      <c r="K41" s="205"/>
    </row>
    <row r="42" spans="1:11" ht="21" customHeight="1">
      <c r="A42" s="48"/>
      <c r="B42" s="47"/>
      <c r="C42" s="49"/>
      <c r="D42" s="83">
        <v>210350504010</v>
      </c>
      <c r="E42" s="95" t="s">
        <v>380</v>
      </c>
      <c r="F42" s="18">
        <v>900</v>
      </c>
      <c r="G42" s="12"/>
      <c r="H42" s="229">
        <v>900</v>
      </c>
      <c r="I42" s="242">
        <v>0</v>
      </c>
      <c r="J42" s="206"/>
      <c r="K42" s="205"/>
    </row>
    <row r="43" spans="1:11" ht="21" customHeight="1">
      <c r="A43" s="48"/>
      <c r="B43" s="47"/>
      <c r="C43" s="49"/>
      <c r="D43" s="83"/>
      <c r="E43" s="95"/>
      <c r="F43" s="18"/>
      <c r="G43" s="12"/>
      <c r="H43" s="229"/>
      <c r="I43" s="117"/>
      <c r="J43" s="206"/>
      <c r="K43" s="205"/>
    </row>
    <row r="44" spans="1:11" ht="21" customHeight="1">
      <c r="A44" s="48"/>
      <c r="B44" s="47"/>
      <c r="C44" s="49"/>
      <c r="D44" s="83"/>
      <c r="E44" s="95"/>
      <c r="F44" s="18"/>
      <c r="G44" s="12"/>
      <c r="H44" s="229"/>
      <c r="I44" s="117"/>
      <c r="J44" s="206"/>
      <c r="K44" s="205"/>
    </row>
    <row r="45" spans="1:11" ht="21" customHeight="1">
      <c r="A45" s="48"/>
      <c r="B45" s="47"/>
      <c r="C45" s="49"/>
      <c r="D45" s="83"/>
      <c r="E45" s="95"/>
      <c r="F45" s="18"/>
      <c r="G45" s="12"/>
      <c r="H45" s="229"/>
      <c r="I45" s="117"/>
      <c r="J45" s="206"/>
      <c r="K45" s="205"/>
    </row>
    <row r="46" spans="1:11" ht="21" customHeight="1">
      <c r="A46" s="48"/>
      <c r="B46" s="47"/>
      <c r="C46" s="49"/>
      <c r="D46" s="83"/>
      <c r="E46" s="95"/>
      <c r="F46" s="18"/>
      <c r="G46" s="12"/>
      <c r="H46" s="229"/>
      <c r="I46" s="117"/>
      <c r="J46" s="206"/>
      <c r="K46" s="205"/>
    </row>
    <row r="47" spans="1:11" ht="21" customHeight="1">
      <c r="A47" s="146"/>
      <c r="B47" s="147"/>
      <c r="C47" s="148"/>
      <c r="D47" s="90"/>
      <c r="E47" s="67"/>
      <c r="F47" s="64"/>
      <c r="G47" s="120"/>
      <c r="H47" s="236"/>
      <c r="I47" s="237"/>
      <c r="J47" s="208"/>
      <c r="K47" s="213"/>
    </row>
    <row r="48" spans="1:11" s="7" customFormat="1" ht="21" customHeight="1">
      <c r="A48" s="13"/>
      <c r="B48" s="28"/>
      <c r="C48" s="29"/>
      <c r="D48" s="85"/>
      <c r="E48" s="30" t="str">
        <f>CONCATENATE(FIXED(COUNTA(E33:E47),0,0),"　店")</f>
        <v>10　店</v>
      </c>
      <c r="F48" s="27">
        <f>SUM(F33:F47)</f>
        <v>24700</v>
      </c>
      <c r="G48" s="15">
        <f>SUM(G33:G47)</f>
        <v>0</v>
      </c>
      <c r="H48" s="222">
        <f>SUM(H33:H47)</f>
        <v>14900</v>
      </c>
      <c r="I48" s="32">
        <f>SUM(I33:I47)</f>
        <v>9800</v>
      </c>
      <c r="J48" s="193"/>
      <c r="K48" s="200"/>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A4:C4"/>
    <mergeCell ref="E3:F3"/>
    <mergeCell ref="G3:H3"/>
    <mergeCell ref="A1:C1"/>
    <mergeCell ref="A2:C2"/>
    <mergeCell ref="D4:E4"/>
    <mergeCell ref="F1:G1"/>
    <mergeCell ref="F2:G2"/>
  </mergeCells>
  <dataValidations count="9">
    <dataValidation type="whole" operator="lessThanOrEqual" allowBlank="1" showInputMessage="1" showErrorMessage="1" sqref="H44:I48 H22:I39 I40:I42">
      <formula1>F44</formula1>
    </dataValidation>
    <dataValidation operator="lessThanOrEqual" allowBlank="1" showInputMessage="1" showErrorMessage="1" sqref="H3:I3 H5:I21 H40:H43 I43"/>
    <dataValidation type="whole" operator="lessThanOrEqual" showInputMessage="1" showErrorMessage="1" sqref="GR5:IV65536">
      <formula1>GH5</formula1>
    </dataValidation>
    <dataValidation type="whole" operator="lessThanOrEqual" showInputMessage="1" showErrorMessage="1" sqref="M5:GQ65536 L3:L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P3:IV4">
      <formula1>HN3</formula1>
    </dataValidation>
    <dataValidation type="whole" operator="lessThanOrEqual" showInputMessage="1" showErrorMessage="1" sqref="HA3:HO4">
      <formula1>GW3</formula1>
    </dataValidation>
    <dataValidation type="whole" operator="lessThanOrEqual" allowBlank="1" showInputMessage="1" showErrorMessage="1" sqref="G5:G22 G25:G30 G33: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O34" sqref="O34"/>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SUM(A6,A18,A29,A35)</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55" t="s">
        <v>36</v>
      </c>
      <c r="B5" s="156"/>
      <c r="C5" s="157"/>
      <c r="D5" s="87" t="s">
        <v>138</v>
      </c>
      <c r="E5" s="74" t="s">
        <v>428</v>
      </c>
      <c r="F5" s="25">
        <v>2600</v>
      </c>
      <c r="G5" s="113"/>
      <c r="H5" s="232">
        <v>2600</v>
      </c>
      <c r="I5" s="248">
        <v>0</v>
      </c>
      <c r="J5" s="210"/>
      <c r="K5" s="212"/>
    </row>
    <row r="6" spans="1:11" ht="21" customHeight="1">
      <c r="A6" s="48">
        <f>SUM(G15)</f>
        <v>0</v>
      </c>
      <c r="B6" s="47" t="s">
        <v>39</v>
      </c>
      <c r="C6" s="49">
        <f>SUM(F15)</f>
        <v>9950</v>
      </c>
      <c r="D6" s="83" t="s">
        <v>377</v>
      </c>
      <c r="E6" s="68" t="s">
        <v>552</v>
      </c>
      <c r="F6" s="18">
        <v>1600</v>
      </c>
      <c r="G6" s="12"/>
      <c r="H6" s="229">
        <v>1600</v>
      </c>
      <c r="I6" s="242">
        <v>0</v>
      </c>
      <c r="J6" s="206"/>
      <c r="K6" s="205"/>
    </row>
    <row r="7" spans="1:11" ht="21" customHeight="1">
      <c r="A7" s="158"/>
      <c r="B7" s="159"/>
      <c r="C7" s="160"/>
      <c r="D7" s="83" t="s">
        <v>139</v>
      </c>
      <c r="E7" s="20" t="s">
        <v>498</v>
      </c>
      <c r="F7" s="18">
        <v>1000</v>
      </c>
      <c r="G7" s="12"/>
      <c r="H7" s="229">
        <v>1000</v>
      </c>
      <c r="I7" s="242">
        <v>0</v>
      </c>
      <c r="J7" s="206"/>
      <c r="K7" s="205"/>
    </row>
    <row r="8" spans="1:11" ht="21" customHeight="1">
      <c r="A8" s="48"/>
      <c r="B8" s="47"/>
      <c r="C8" s="49"/>
      <c r="D8" s="83" t="s">
        <v>140</v>
      </c>
      <c r="E8" s="91" t="s">
        <v>358</v>
      </c>
      <c r="F8" s="18">
        <v>500</v>
      </c>
      <c r="G8" s="12"/>
      <c r="H8" s="229">
        <v>500</v>
      </c>
      <c r="I8" s="242">
        <v>0</v>
      </c>
      <c r="J8" s="206"/>
      <c r="K8" s="205"/>
    </row>
    <row r="9" spans="1:11" ht="21" customHeight="1">
      <c r="A9" s="158"/>
      <c r="B9" s="159"/>
      <c r="C9" s="160"/>
      <c r="D9" s="83" t="s">
        <v>141</v>
      </c>
      <c r="E9" s="91" t="s">
        <v>382</v>
      </c>
      <c r="F9" s="26">
        <v>2550</v>
      </c>
      <c r="G9" s="78"/>
      <c r="H9" s="229">
        <v>2550</v>
      </c>
      <c r="I9" s="242">
        <v>0</v>
      </c>
      <c r="J9" s="206"/>
      <c r="K9" s="205"/>
    </row>
    <row r="10" spans="1:11" ht="21" customHeight="1">
      <c r="A10" s="48"/>
      <c r="B10" s="47"/>
      <c r="C10" s="49"/>
      <c r="D10" s="83" t="s">
        <v>142</v>
      </c>
      <c r="E10" s="91" t="s">
        <v>359</v>
      </c>
      <c r="F10" s="26">
        <v>1150</v>
      </c>
      <c r="G10" s="78"/>
      <c r="H10" s="229">
        <v>1150</v>
      </c>
      <c r="I10" s="242">
        <v>0</v>
      </c>
      <c r="J10" s="206"/>
      <c r="K10" s="205"/>
    </row>
    <row r="11" spans="1:11" ht="21" customHeight="1">
      <c r="A11" s="161"/>
      <c r="B11" s="69"/>
      <c r="C11" s="162"/>
      <c r="D11" s="83" t="s">
        <v>143</v>
      </c>
      <c r="E11" s="91" t="s">
        <v>487</v>
      </c>
      <c r="F11" s="18">
        <v>550</v>
      </c>
      <c r="G11" s="12"/>
      <c r="H11" s="229">
        <v>550</v>
      </c>
      <c r="I11" s="242">
        <v>0</v>
      </c>
      <c r="J11" s="206"/>
      <c r="K11" s="205"/>
    </row>
    <row r="12" spans="1:11" ht="21" customHeight="1">
      <c r="A12" s="161"/>
      <c r="B12" s="69"/>
      <c r="C12" s="162"/>
      <c r="D12" s="83"/>
      <c r="E12" s="91"/>
      <c r="F12" s="18"/>
      <c r="G12" s="12"/>
      <c r="H12" s="229"/>
      <c r="I12" s="117"/>
      <c r="J12" s="206"/>
      <c r="K12" s="205"/>
    </row>
    <row r="13" spans="1:11" ht="21" customHeight="1">
      <c r="A13" s="161"/>
      <c r="B13" s="69"/>
      <c r="C13" s="162"/>
      <c r="D13" s="83"/>
      <c r="E13" s="91"/>
      <c r="F13" s="18"/>
      <c r="G13" s="12"/>
      <c r="H13" s="229"/>
      <c r="I13" s="117"/>
      <c r="J13" s="206"/>
      <c r="K13" s="205"/>
    </row>
    <row r="14" spans="1:11" ht="21" customHeight="1">
      <c r="A14" s="161"/>
      <c r="B14" s="69"/>
      <c r="C14" s="162"/>
      <c r="D14" s="90"/>
      <c r="E14" s="139"/>
      <c r="F14" s="72"/>
      <c r="G14" s="149"/>
      <c r="H14" s="229"/>
      <c r="I14" s="118"/>
      <c r="J14" s="208"/>
      <c r="K14" s="213"/>
    </row>
    <row r="15" spans="1:11" s="7" customFormat="1" ht="21" customHeight="1">
      <c r="A15" s="185"/>
      <c r="B15" s="186"/>
      <c r="C15" s="187"/>
      <c r="D15" s="85"/>
      <c r="E15" s="30" t="str">
        <f>CONCATENATE(FIXED(COUNTA(E5:E14),0,0),"　店")</f>
        <v>7　店</v>
      </c>
      <c r="F15" s="27">
        <f>SUM(F5:F14)</f>
        <v>9950</v>
      </c>
      <c r="G15" s="15">
        <f>SUM(G5:G14)</f>
        <v>0</v>
      </c>
      <c r="H15" s="222">
        <f>SUM(H5:H14)</f>
        <v>9950</v>
      </c>
      <c r="I15" s="247">
        <f>SUM(I5:I14)</f>
        <v>0</v>
      </c>
      <c r="J15" s="193"/>
      <c r="K15" s="200"/>
    </row>
    <row r="16" spans="1:11" s="7" customFormat="1" ht="21" customHeight="1">
      <c r="A16" s="150"/>
      <c r="B16" s="151"/>
      <c r="C16" s="152"/>
      <c r="D16" s="89"/>
      <c r="E16" s="73"/>
      <c r="F16" s="153"/>
      <c r="G16" s="154"/>
      <c r="H16" s="230"/>
      <c r="I16" s="234"/>
      <c r="J16" s="193"/>
      <c r="K16" s="200"/>
    </row>
    <row r="17" spans="1:11" ht="21" customHeight="1">
      <c r="A17" s="37" t="s">
        <v>37</v>
      </c>
      <c r="B17" s="57"/>
      <c r="C17" s="58"/>
      <c r="D17" s="82" t="s">
        <v>144</v>
      </c>
      <c r="E17" s="19" t="s">
        <v>441</v>
      </c>
      <c r="F17" s="25">
        <v>6250</v>
      </c>
      <c r="G17" s="113"/>
      <c r="H17" s="232">
        <v>4250</v>
      </c>
      <c r="I17" s="116">
        <v>2000</v>
      </c>
      <c r="J17" s="210"/>
      <c r="K17" s="212" t="s">
        <v>468</v>
      </c>
    </row>
    <row r="18" spans="1:11" ht="21" customHeight="1">
      <c r="A18" s="161">
        <f>SUM(G26)</f>
        <v>0</v>
      </c>
      <c r="B18" s="47" t="s">
        <v>10</v>
      </c>
      <c r="C18" s="162">
        <f>SUM(F26)</f>
        <v>30100</v>
      </c>
      <c r="D18" s="83" t="s">
        <v>145</v>
      </c>
      <c r="E18" s="20" t="s">
        <v>443</v>
      </c>
      <c r="F18" s="18">
        <v>10750</v>
      </c>
      <c r="G18" s="12"/>
      <c r="H18" s="229">
        <v>5450</v>
      </c>
      <c r="I18" s="117">
        <v>5300</v>
      </c>
      <c r="J18" s="206"/>
      <c r="K18" s="205" t="s">
        <v>468</v>
      </c>
    </row>
    <row r="19" spans="1:11" ht="21" customHeight="1">
      <c r="A19" s="70"/>
      <c r="B19" s="69"/>
      <c r="C19" s="162"/>
      <c r="D19" s="83" t="s">
        <v>146</v>
      </c>
      <c r="E19" s="20" t="s">
        <v>444</v>
      </c>
      <c r="F19" s="18">
        <v>3700</v>
      </c>
      <c r="G19" s="12"/>
      <c r="H19" s="229">
        <v>2600</v>
      </c>
      <c r="I19" s="117">
        <v>1100</v>
      </c>
      <c r="J19" s="206"/>
      <c r="K19" s="205" t="s">
        <v>468</v>
      </c>
    </row>
    <row r="20" spans="1:11" ht="21" customHeight="1">
      <c r="A20" s="161"/>
      <c r="B20" s="69"/>
      <c r="C20" s="162"/>
      <c r="D20" s="83" t="s">
        <v>147</v>
      </c>
      <c r="E20" s="20" t="s">
        <v>445</v>
      </c>
      <c r="F20" s="18">
        <v>3900</v>
      </c>
      <c r="G20" s="12"/>
      <c r="H20" s="229">
        <v>2800</v>
      </c>
      <c r="I20" s="117">
        <v>1100</v>
      </c>
      <c r="J20" s="206"/>
      <c r="K20" s="205" t="s">
        <v>468</v>
      </c>
    </row>
    <row r="21" spans="1:11" ht="21" customHeight="1">
      <c r="A21" s="161"/>
      <c r="B21" s="69"/>
      <c r="C21" s="162"/>
      <c r="D21" s="84" t="s">
        <v>148</v>
      </c>
      <c r="E21" s="20" t="s">
        <v>442</v>
      </c>
      <c r="F21" s="26">
        <v>2500</v>
      </c>
      <c r="G21" s="78"/>
      <c r="H21" s="229">
        <v>1600</v>
      </c>
      <c r="I21" s="117">
        <v>900</v>
      </c>
      <c r="J21" s="206"/>
      <c r="K21" s="205" t="s">
        <v>468</v>
      </c>
    </row>
    <row r="22" spans="1:11" ht="21" customHeight="1">
      <c r="A22" s="161"/>
      <c r="B22" s="69"/>
      <c r="C22" s="162"/>
      <c r="D22" s="83" t="s">
        <v>149</v>
      </c>
      <c r="E22" s="20" t="s">
        <v>548</v>
      </c>
      <c r="F22" s="18">
        <v>3000</v>
      </c>
      <c r="G22" s="12"/>
      <c r="H22" s="229">
        <v>2150</v>
      </c>
      <c r="I22" s="117">
        <v>850</v>
      </c>
      <c r="J22" s="206"/>
      <c r="K22" s="205" t="s">
        <v>468</v>
      </c>
    </row>
    <row r="23" spans="1:11" ht="21" customHeight="1">
      <c r="A23" s="161"/>
      <c r="B23" s="69"/>
      <c r="C23" s="162"/>
      <c r="D23" s="84"/>
      <c r="E23" s="63"/>
      <c r="F23" s="18"/>
      <c r="G23" s="12"/>
      <c r="H23" s="229"/>
      <c r="I23" s="117"/>
      <c r="J23" s="206"/>
      <c r="K23" s="205"/>
    </row>
    <row r="24" spans="1:11" ht="21" customHeight="1">
      <c r="A24" s="161"/>
      <c r="B24" s="69"/>
      <c r="C24" s="162"/>
      <c r="D24" s="84"/>
      <c r="E24" s="63"/>
      <c r="F24" s="18"/>
      <c r="G24" s="12"/>
      <c r="H24" s="229"/>
      <c r="I24" s="117"/>
      <c r="J24" s="206"/>
      <c r="K24" s="205"/>
    </row>
    <row r="25" spans="1:11" ht="21" customHeight="1">
      <c r="A25" s="161"/>
      <c r="B25" s="69"/>
      <c r="C25" s="162"/>
      <c r="D25" s="84"/>
      <c r="E25" s="63"/>
      <c r="F25" s="72"/>
      <c r="G25" s="149"/>
      <c r="H25" s="229"/>
      <c r="I25" s="118"/>
      <c r="J25" s="208"/>
      <c r="K25" s="213"/>
    </row>
    <row r="26" spans="1:11" s="7" customFormat="1" ht="21" customHeight="1">
      <c r="A26" s="185"/>
      <c r="B26" s="186"/>
      <c r="C26" s="187"/>
      <c r="D26" s="85"/>
      <c r="E26" s="30" t="str">
        <f>CONCATENATE(FIXED(COUNTA(E17:E25),0,0),"　店")</f>
        <v>6　店</v>
      </c>
      <c r="F26" s="27">
        <f>SUM(F17:F25)</f>
        <v>30100</v>
      </c>
      <c r="G26" s="15">
        <f>SUM(G17:G25)</f>
        <v>0</v>
      </c>
      <c r="H26" s="222">
        <f>SUM(H17:H25)</f>
        <v>18850</v>
      </c>
      <c r="I26" s="32">
        <f>SUM(I17:I25)</f>
        <v>11250</v>
      </c>
      <c r="J26" s="193"/>
      <c r="K26" s="200"/>
    </row>
    <row r="27" spans="1:11" s="7" customFormat="1" ht="21" customHeight="1">
      <c r="A27" s="150"/>
      <c r="B27" s="151"/>
      <c r="C27" s="152"/>
      <c r="D27" s="89"/>
      <c r="E27" s="73"/>
      <c r="F27" s="153"/>
      <c r="G27" s="154"/>
      <c r="H27" s="230"/>
      <c r="I27" s="234"/>
      <c r="J27" s="193"/>
      <c r="K27" s="200"/>
    </row>
    <row r="28" spans="1:11" ht="21" customHeight="1">
      <c r="A28" s="37" t="s">
        <v>38</v>
      </c>
      <c r="B28" s="57"/>
      <c r="C28" s="58"/>
      <c r="D28" s="82" t="s">
        <v>150</v>
      </c>
      <c r="E28" s="19" t="s">
        <v>449</v>
      </c>
      <c r="F28" s="25">
        <v>4150</v>
      </c>
      <c r="G28" s="113"/>
      <c r="H28" s="232">
        <v>2650</v>
      </c>
      <c r="I28" s="116">
        <v>1500</v>
      </c>
      <c r="J28" s="210"/>
      <c r="K28" s="212" t="s">
        <v>468</v>
      </c>
    </row>
    <row r="29" spans="1:11" ht="21" customHeight="1">
      <c r="A29" s="161">
        <f>SUM(G32)</f>
        <v>0</v>
      </c>
      <c r="B29" s="47" t="s">
        <v>10</v>
      </c>
      <c r="C29" s="162">
        <f>SUM(F32)</f>
        <v>4150</v>
      </c>
      <c r="D29" s="84"/>
      <c r="E29" s="63"/>
      <c r="F29" s="72"/>
      <c r="G29" s="149"/>
      <c r="H29" s="229"/>
      <c r="I29" s="117"/>
      <c r="J29" s="206"/>
      <c r="K29" s="205"/>
    </row>
    <row r="30" spans="1:11" ht="21" customHeight="1">
      <c r="A30" s="70"/>
      <c r="B30" s="69"/>
      <c r="C30" s="71"/>
      <c r="D30" s="84"/>
      <c r="E30" s="63"/>
      <c r="F30" s="72"/>
      <c r="G30" s="149"/>
      <c r="H30" s="229"/>
      <c r="I30" s="117"/>
      <c r="J30" s="206"/>
      <c r="K30" s="205"/>
    </row>
    <row r="31" spans="1:11" ht="21" customHeight="1">
      <c r="A31" s="161"/>
      <c r="B31" s="69"/>
      <c r="C31" s="162"/>
      <c r="D31" s="84"/>
      <c r="E31" s="63"/>
      <c r="F31" s="72"/>
      <c r="G31" s="149"/>
      <c r="H31" s="229"/>
      <c r="I31" s="118"/>
      <c r="J31" s="208"/>
      <c r="K31" s="213"/>
    </row>
    <row r="32" spans="1:11" s="7" customFormat="1" ht="21" customHeight="1">
      <c r="A32" s="185"/>
      <c r="B32" s="186"/>
      <c r="C32" s="187"/>
      <c r="D32" s="85"/>
      <c r="E32" s="30" t="str">
        <f>CONCATENATE(FIXED(COUNTA(E27:E31),0,0),"　店")</f>
        <v>1　店</v>
      </c>
      <c r="F32" s="27">
        <f>SUM(F27:F31)</f>
        <v>4150</v>
      </c>
      <c r="G32" s="15">
        <f>SUM(G27:G31)</f>
        <v>0</v>
      </c>
      <c r="H32" s="222">
        <f>SUM(H27:H31)</f>
        <v>2650</v>
      </c>
      <c r="I32" s="32">
        <f>SUM(I27:I31)</f>
        <v>1500</v>
      </c>
      <c r="J32" s="193"/>
      <c r="K32" s="200"/>
    </row>
    <row r="33" spans="1:11" s="7" customFormat="1" ht="21" customHeight="1">
      <c r="A33" s="150"/>
      <c r="B33" s="151"/>
      <c r="C33" s="152"/>
      <c r="D33" s="89"/>
      <c r="E33" s="73"/>
      <c r="F33" s="153"/>
      <c r="G33" s="154"/>
      <c r="H33" s="230"/>
      <c r="I33" s="234"/>
      <c r="J33" s="193"/>
      <c r="K33" s="200"/>
    </row>
    <row r="34" spans="1:11" ht="21" customHeight="1">
      <c r="A34" s="37" t="s">
        <v>40</v>
      </c>
      <c r="B34" s="57"/>
      <c r="C34" s="58"/>
      <c r="D34" s="82" t="s">
        <v>151</v>
      </c>
      <c r="E34" s="19" t="s">
        <v>429</v>
      </c>
      <c r="F34" s="25">
        <v>11900</v>
      </c>
      <c r="G34" s="113"/>
      <c r="H34" s="232">
        <v>8700</v>
      </c>
      <c r="I34" s="116">
        <v>3200</v>
      </c>
      <c r="J34" s="210"/>
      <c r="K34" s="212" t="s">
        <v>468</v>
      </c>
    </row>
    <row r="35" spans="1:11" ht="21" customHeight="1">
      <c r="A35" s="161">
        <f>SUM(G48)</f>
        <v>0</v>
      </c>
      <c r="B35" s="47" t="s">
        <v>10</v>
      </c>
      <c r="C35" s="162">
        <f>SUM(F48)</f>
        <v>40050</v>
      </c>
      <c r="D35" s="83" t="s">
        <v>152</v>
      </c>
      <c r="E35" s="20" t="s">
        <v>335</v>
      </c>
      <c r="F35" s="18">
        <v>2800</v>
      </c>
      <c r="G35" s="12"/>
      <c r="H35" s="229">
        <v>2200</v>
      </c>
      <c r="I35" s="117">
        <v>600</v>
      </c>
      <c r="J35" s="206"/>
      <c r="K35" s="205" t="s">
        <v>468</v>
      </c>
    </row>
    <row r="36" spans="1:11" ht="21" customHeight="1">
      <c r="A36" s="161"/>
      <c r="B36" s="69"/>
      <c r="C36" s="162"/>
      <c r="D36" s="83" t="s">
        <v>153</v>
      </c>
      <c r="E36" s="20" t="s">
        <v>430</v>
      </c>
      <c r="F36" s="18">
        <v>2600</v>
      </c>
      <c r="G36" s="12"/>
      <c r="H36" s="229">
        <v>1800</v>
      </c>
      <c r="I36" s="117">
        <v>800</v>
      </c>
      <c r="J36" s="206"/>
      <c r="K36" s="205" t="s">
        <v>468</v>
      </c>
    </row>
    <row r="37" spans="1:11" ht="21" customHeight="1">
      <c r="A37" s="161"/>
      <c r="B37" s="69"/>
      <c r="C37" s="162"/>
      <c r="D37" s="83" t="s">
        <v>154</v>
      </c>
      <c r="E37" s="20" t="s">
        <v>557</v>
      </c>
      <c r="F37" s="18">
        <v>2600</v>
      </c>
      <c r="G37" s="12"/>
      <c r="H37" s="229">
        <v>1650</v>
      </c>
      <c r="I37" s="117">
        <v>950</v>
      </c>
      <c r="J37" s="206"/>
      <c r="K37" s="205" t="s">
        <v>468</v>
      </c>
    </row>
    <row r="38" spans="1:11" ht="21" customHeight="1">
      <c r="A38" s="161"/>
      <c r="B38" s="69"/>
      <c r="C38" s="162"/>
      <c r="D38" s="83" t="s">
        <v>155</v>
      </c>
      <c r="E38" s="20" t="s">
        <v>431</v>
      </c>
      <c r="F38" s="26">
        <v>5750</v>
      </c>
      <c r="G38" s="78"/>
      <c r="H38" s="229">
        <v>4000</v>
      </c>
      <c r="I38" s="117">
        <v>1750</v>
      </c>
      <c r="J38" s="206"/>
      <c r="K38" s="205" t="s">
        <v>468</v>
      </c>
    </row>
    <row r="39" spans="1:11" ht="21" customHeight="1">
      <c r="A39" s="161"/>
      <c r="B39" s="69"/>
      <c r="C39" s="162"/>
      <c r="D39" s="83" t="s">
        <v>156</v>
      </c>
      <c r="E39" s="20" t="s">
        <v>336</v>
      </c>
      <c r="F39" s="26">
        <v>1650</v>
      </c>
      <c r="G39" s="78"/>
      <c r="H39" s="229">
        <v>1100</v>
      </c>
      <c r="I39" s="117">
        <v>550</v>
      </c>
      <c r="J39" s="206"/>
      <c r="K39" s="205" t="s">
        <v>468</v>
      </c>
    </row>
    <row r="40" spans="1:11" ht="21" customHeight="1">
      <c r="A40" s="161"/>
      <c r="B40" s="69"/>
      <c r="C40" s="162"/>
      <c r="D40" s="83" t="s">
        <v>157</v>
      </c>
      <c r="E40" s="20" t="s">
        <v>337</v>
      </c>
      <c r="F40" s="18">
        <v>2150</v>
      </c>
      <c r="G40" s="12"/>
      <c r="H40" s="229">
        <v>1750</v>
      </c>
      <c r="I40" s="117">
        <v>400</v>
      </c>
      <c r="J40" s="206"/>
      <c r="K40" s="205" t="s">
        <v>468</v>
      </c>
    </row>
    <row r="41" spans="1:11" ht="21" customHeight="1">
      <c r="A41" s="161"/>
      <c r="B41" s="69"/>
      <c r="C41" s="162"/>
      <c r="D41" s="84" t="s">
        <v>158</v>
      </c>
      <c r="E41" s="20" t="s">
        <v>433</v>
      </c>
      <c r="F41" s="18">
        <v>2500</v>
      </c>
      <c r="G41" s="12"/>
      <c r="H41" s="229">
        <v>1500</v>
      </c>
      <c r="I41" s="117">
        <v>1000</v>
      </c>
      <c r="J41" s="206"/>
      <c r="K41" s="205" t="s">
        <v>468</v>
      </c>
    </row>
    <row r="42" spans="1:11" ht="21" customHeight="1">
      <c r="A42" s="161"/>
      <c r="B42" s="69"/>
      <c r="C42" s="162"/>
      <c r="D42" s="84" t="s">
        <v>159</v>
      </c>
      <c r="E42" s="20" t="s">
        <v>432</v>
      </c>
      <c r="F42" s="18">
        <v>3700</v>
      </c>
      <c r="G42" s="12"/>
      <c r="H42" s="229">
        <v>2500</v>
      </c>
      <c r="I42" s="117">
        <v>1200</v>
      </c>
      <c r="J42" s="206"/>
      <c r="K42" s="205" t="s">
        <v>468</v>
      </c>
    </row>
    <row r="43" spans="1:11" ht="21" customHeight="1">
      <c r="A43" s="50"/>
      <c r="B43" s="51"/>
      <c r="C43" s="52"/>
      <c r="D43" s="88" t="s">
        <v>160</v>
      </c>
      <c r="E43" s="35" t="s">
        <v>434</v>
      </c>
      <c r="F43" s="26">
        <v>4400</v>
      </c>
      <c r="G43" s="78"/>
      <c r="H43" s="229">
        <v>3500</v>
      </c>
      <c r="I43" s="117">
        <v>900</v>
      </c>
      <c r="J43" s="206"/>
      <c r="K43" s="205" t="s">
        <v>468</v>
      </c>
    </row>
    <row r="44" spans="1:11" ht="21" customHeight="1">
      <c r="A44" s="50"/>
      <c r="B44" s="51"/>
      <c r="C44" s="52"/>
      <c r="D44" s="83"/>
      <c r="E44" s="20"/>
      <c r="F44" s="18"/>
      <c r="G44" s="12"/>
      <c r="H44" s="229"/>
      <c r="I44" s="117"/>
      <c r="J44" s="206"/>
      <c r="K44" s="205"/>
    </row>
    <row r="45" spans="1:11" ht="21" customHeight="1">
      <c r="A45" s="50"/>
      <c r="B45" s="51"/>
      <c r="C45" s="52"/>
      <c r="D45" s="83"/>
      <c r="E45" s="20"/>
      <c r="F45" s="18"/>
      <c r="G45" s="12"/>
      <c r="H45" s="229"/>
      <c r="I45" s="117"/>
      <c r="J45" s="206"/>
      <c r="K45" s="205"/>
    </row>
    <row r="46" spans="1:11" ht="21" customHeight="1">
      <c r="A46" s="50"/>
      <c r="B46" s="51"/>
      <c r="C46" s="52"/>
      <c r="D46" s="83"/>
      <c r="E46" s="20"/>
      <c r="F46" s="18"/>
      <c r="G46" s="12"/>
      <c r="H46" s="229"/>
      <c r="I46" s="117"/>
      <c r="J46" s="206"/>
      <c r="K46" s="205"/>
    </row>
    <row r="47" spans="1:11" ht="21" customHeight="1">
      <c r="A47" s="141"/>
      <c r="B47" s="142"/>
      <c r="C47" s="143"/>
      <c r="D47" s="88"/>
      <c r="E47" s="35"/>
      <c r="F47" s="64"/>
      <c r="G47" s="44"/>
      <c r="H47" s="230"/>
      <c r="I47" s="118"/>
      <c r="J47" s="208"/>
      <c r="K47" s="209"/>
    </row>
    <row r="48" spans="1:11" s="7" customFormat="1" ht="21" customHeight="1">
      <c r="A48" s="13"/>
      <c r="B48" s="28"/>
      <c r="C48" s="29"/>
      <c r="D48" s="85"/>
      <c r="E48" s="30" t="str">
        <f>CONCATENATE(FIXED(COUNTA(E34:E47),0,0),"　店")</f>
        <v>10　店</v>
      </c>
      <c r="F48" s="27">
        <f>SUM(F34:F47)</f>
        <v>40050</v>
      </c>
      <c r="G48" s="15">
        <f>SUM(G34:G47)</f>
        <v>0</v>
      </c>
      <c r="H48" s="222">
        <f>SUM(H34:H47)</f>
        <v>28700</v>
      </c>
      <c r="I48" s="32">
        <f>SUM(I34:I47)</f>
        <v>11350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33">
      <formula1>F5</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S39" sqref="S39"/>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SUM(A6,A19,A31)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35" t="s">
        <v>41</v>
      </c>
      <c r="B5" s="173"/>
      <c r="C5" s="174"/>
      <c r="D5" s="82" t="s">
        <v>161</v>
      </c>
      <c r="E5" s="19" t="s">
        <v>435</v>
      </c>
      <c r="F5" s="25">
        <v>9100</v>
      </c>
      <c r="G5" s="113"/>
      <c r="H5" s="232">
        <v>6400</v>
      </c>
      <c r="I5" s="175">
        <v>2700</v>
      </c>
      <c r="J5" s="210"/>
      <c r="K5" s="212" t="s">
        <v>468</v>
      </c>
    </row>
    <row r="6" spans="1:11" ht="21" customHeight="1">
      <c r="A6" s="48">
        <f>SUM(G16)</f>
        <v>0</v>
      </c>
      <c r="B6" s="47" t="s">
        <v>44</v>
      </c>
      <c r="C6" s="49">
        <f>SUM(F16)</f>
        <v>17800</v>
      </c>
      <c r="D6" s="83" t="s">
        <v>162</v>
      </c>
      <c r="E6" s="20" t="s">
        <v>436</v>
      </c>
      <c r="F6" s="18">
        <v>2100</v>
      </c>
      <c r="G6" s="12"/>
      <c r="H6" s="229">
        <v>1600</v>
      </c>
      <c r="I6" s="175">
        <v>500</v>
      </c>
      <c r="J6" s="206"/>
      <c r="K6" s="205" t="s">
        <v>468</v>
      </c>
    </row>
    <row r="7" spans="1:11" ht="21" customHeight="1">
      <c r="A7" s="75"/>
      <c r="B7" s="76"/>
      <c r="C7" s="77"/>
      <c r="D7" s="83" t="s">
        <v>163</v>
      </c>
      <c r="E7" s="20" t="s">
        <v>438</v>
      </c>
      <c r="F7" s="18">
        <v>1950</v>
      </c>
      <c r="G7" s="12"/>
      <c r="H7" s="229">
        <v>1500</v>
      </c>
      <c r="I7" s="175">
        <v>450</v>
      </c>
      <c r="J7" s="206"/>
      <c r="K7" s="205" t="s">
        <v>468</v>
      </c>
    </row>
    <row r="8" spans="1:11" ht="21" customHeight="1">
      <c r="A8" s="75"/>
      <c r="B8" s="76"/>
      <c r="C8" s="77"/>
      <c r="D8" s="83" t="s">
        <v>164</v>
      </c>
      <c r="E8" s="20" t="s">
        <v>437</v>
      </c>
      <c r="F8" s="18">
        <v>2050</v>
      </c>
      <c r="G8" s="12"/>
      <c r="H8" s="229">
        <v>1500</v>
      </c>
      <c r="I8" s="175">
        <v>550</v>
      </c>
      <c r="J8" s="206"/>
      <c r="K8" s="205" t="s">
        <v>468</v>
      </c>
    </row>
    <row r="9" spans="1:11" ht="21" customHeight="1">
      <c r="A9" s="75"/>
      <c r="B9" s="76"/>
      <c r="C9" s="77"/>
      <c r="D9" s="83" t="s">
        <v>165</v>
      </c>
      <c r="E9" s="20" t="s">
        <v>334</v>
      </c>
      <c r="F9" s="18">
        <v>2600</v>
      </c>
      <c r="G9" s="12"/>
      <c r="H9" s="229">
        <v>2050</v>
      </c>
      <c r="I9" s="175">
        <v>550</v>
      </c>
      <c r="J9" s="206"/>
      <c r="K9" s="205" t="s">
        <v>468</v>
      </c>
    </row>
    <row r="10" spans="1:11" ht="21" customHeight="1">
      <c r="A10" s="75"/>
      <c r="B10" s="76"/>
      <c r="C10" s="77"/>
      <c r="D10" s="83"/>
      <c r="E10" s="20"/>
      <c r="F10" s="18"/>
      <c r="G10" s="12"/>
      <c r="H10" s="229"/>
      <c r="I10" s="117"/>
      <c r="J10" s="206"/>
      <c r="K10" s="207"/>
    </row>
    <row r="11" spans="1:11" ht="21" customHeight="1">
      <c r="A11" s="75"/>
      <c r="B11" s="76"/>
      <c r="C11" s="77"/>
      <c r="D11" s="83"/>
      <c r="E11" s="20"/>
      <c r="F11" s="18"/>
      <c r="G11" s="12"/>
      <c r="H11" s="229"/>
      <c r="I11" s="117"/>
      <c r="J11" s="206"/>
      <c r="K11" s="207"/>
    </row>
    <row r="12" spans="1:11" ht="21" customHeight="1">
      <c r="A12" s="75"/>
      <c r="B12" s="76"/>
      <c r="C12" s="77"/>
      <c r="D12" s="83"/>
      <c r="E12" s="20"/>
      <c r="F12" s="18"/>
      <c r="G12" s="12"/>
      <c r="H12" s="229"/>
      <c r="I12" s="117"/>
      <c r="J12" s="206"/>
      <c r="K12" s="207"/>
    </row>
    <row r="13" spans="1:11" ht="21" customHeight="1">
      <c r="A13" s="75"/>
      <c r="B13" s="76"/>
      <c r="C13" s="77"/>
      <c r="D13" s="83"/>
      <c r="E13" s="20"/>
      <c r="F13" s="18"/>
      <c r="G13" s="12"/>
      <c r="H13" s="229"/>
      <c r="I13" s="117"/>
      <c r="J13" s="206"/>
      <c r="K13" s="207"/>
    </row>
    <row r="14" spans="1:11" ht="21" customHeight="1">
      <c r="A14" s="75"/>
      <c r="B14" s="76"/>
      <c r="C14" s="77"/>
      <c r="D14" s="83"/>
      <c r="E14" s="20"/>
      <c r="F14" s="18"/>
      <c r="G14" s="12"/>
      <c r="H14" s="229"/>
      <c r="I14" s="117"/>
      <c r="J14" s="206"/>
      <c r="K14" s="207"/>
    </row>
    <row r="15" spans="1:11" ht="21" customHeight="1">
      <c r="A15" s="164"/>
      <c r="B15" s="165"/>
      <c r="C15" s="166"/>
      <c r="D15" s="88"/>
      <c r="E15" s="93"/>
      <c r="F15" s="34"/>
      <c r="G15" s="44"/>
      <c r="H15" s="230"/>
      <c r="I15" s="118"/>
      <c r="J15" s="208"/>
      <c r="K15" s="209"/>
    </row>
    <row r="16" spans="1:11" s="7" customFormat="1" ht="21" customHeight="1">
      <c r="A16" s="185"/>
      <c r="B16" s="186"/>
      <c r="C16" s="187"/>
      <c r="D16" s="85"/>
      <c r="E16" s="92" t="str">
        <f>CONCATENATE(FIXED(COUNTA(E5:E15),0,0),"　店")</f>
        <v>5　店</v>
      </c>
      <c r="F16" s="15">
        <f>SUM(F5:F15)</f>
        <v>17800</v>
      </c>
      <c r="G16" s="15">
        <f>SUM(G5:G15)</f>
        <v>0</v>
      </c>
      <c r="H16" s="222">
        <f>SUM(H5:H15)</f>
        <v>13050</v>
      </c>
      <c r="I16" s="32">
        <f>SUM(I5:I15)</f>
        <v>4750</v>
      </c>
      <c r="J16" s="193"/>
      <c r="K16" s="194"/>
    </row>
    <row r="17" spans="1:11" s="7" customFormat="1" ht="21" customHeight="1">
      <c r="A17" s="164"/>
      <c r="B17" s="165"/>
      <c r="C17" s="166"/>
      <c r="D17" s="88"/>
      <c r="E17" s="93"/>
      <c r="F17" s="34"/>
      <c r="G17" s="34"/>
      <c r="H17" s="230"/>
      <c r="I17" s="234"/>
      <c r="J17" s="193"/>
      <c r="K17" s="194"/>
    </row>
    <row r="18" spans="1:11" ht="21" customHeight="1">
      <c r="A18" s="188" t="s">
        <v>42</v>
      </c>
      <c r="B18" s="189"/>
      <c r="C18" s="190"/>
      <c r="D18" s="82" t="s">
        <v>166</v>
      </c>
      <c r="E18" s="19" t="s">
        <v>325</v>
      </c>
      <c r="F18" s="25">
        <v>5150</v>
      </c>
      <c r="G18" s="119"/>
      <c r="H18" s="235">
        <v>3650</v>
      </c>
      <c r="I18" s="116">
        <v>1500</v>
      </c>
      <c r="J18" s="210"/>
      <c r="K18" s="212" t="s">
        <v>468</v>
      </c>
    </row>
    <row r="19" spans="1:11" ht="21" customHeight="1">
      <c r="A19" s="141">
        <f>SUM(G28)</f>
        <v>0</v>
      </c>
      <c r="B19" s="142" t="s">
        <v>44</v>
      </c>
      <c r="C19" s="143">
        <f>SUM(F28)</f>
        <v>11500</v>
      </c>
      <c r="D19" s="83" t="s">
        <v>167</v>
      </c>
      <c r="E19" s="20" t="s">
        <v>439</v>
      </c>
      <c r="F19" s="18">
        <v>4400</v>
      </c>
      <c r="G19" s="44"/>
      <c r="H19" s="230">
        <v>3050</v>
      </c>
      <c r="I19" s="175">
        <v>1350</v>
      </c>
      <c r="J19" s="206"/>
      <c r="K19" s="205" t="s">
        <v>468</v>
      </c>
    </row>
    <row r="20" spans="1:11" ht="21" customHeight="1">
      <c r="A20" s="164"/>
      <c r="B20" s="165"/>
      <c r="C20" s="166"/>
      <c r="D20" s="83" t="s">
        <v>168</v>
      </c>
      <c r="E20" s="20" t="s">
        <v>354</v>
      </c>
      <c r="F20" s="18">
        <v>900</v>
      </c>
      <c r="G20" s="44"/>
      <c r="H20" s="230">
        <v>900</v>
      </c>
      <c r="I20" s="248">
        <v>0</v>
      </c>
      <c r="J20" s="206"/>
      <c r="K20" s="205"/>
    </row>
    <row r="21" spans="1:11" ht="21" customHeight="1">
      <c r="A21" s="75"/>
      <c r="B21" s="76"/>
      <c r="C21" s="77"/>
      <c r="D21" s="83" t="s">
        <v>169</v>
      </c>
      <c r="E21" s="20" t="s">
        <v>440</v>
      </c>
      <c r="F21" s="18">
        <v>1050</v>
      </c>
      <c r="G21" s="12"/>
      <c r="H21" s="229">
        <v>1050</v>
      </c>
      <c r="I21" s="248">
        <v>0</v>
      </c>
      <c r="J21" s="206"/>
      <c r="K21" s="205"/>
    </row>
    <row r="22" spans="1:11" ht="21" customHeight="1">
      <c r="A22" s="164"/>
      <c r="B22" s="165"/>
      <c r="C22" s="166"/>
      <c r="D22" s="88"/>
      <c r="E22" s="35"/>
      <c r="F22" s="34"/>
      <c r="G22" s="44"/>
      <c r="H22" s="230"/>
      <c r="I22" s="118"/>
      <c r="J22" s="206"/>
      <c r="K22" s="207"/>
    </row>
    <row r="23" spans="1:11" ht="21" customHeight="1">
      <c r="A23" s="164"/>
      <c r="B23" s="165"/>
      <c r="C23" s="166"/>
      <c r="D23" s="88"/>
      <c r="E23" s="35"/>
      <c r="F23" s="34"/>
      <c r="G23" s="44"/>
      <c r="H23" s="230"/>
      <c r="I23" s="118"/>
      <c r="J23" s="206"/>
      <c r="K23" s="207"/>
    </row>
    <row r="24" spans="1:11" ht="21" customHeight="1">
      <c r="A24" s="164"/>
      <c r="B24" s="165"/>
      <c r="C24" s="166"/>
      <c r="D24" s="88"/>
      <c r="E24" s="35"/>
      <c r="F24" s="34"/>
      <c r="G24" s="44"/>
      <c r="H24" s="230"/>
      <c r="I24" s="118"/>
      <c r="J24" s="206"/>
      <c r="K24" s="207"/>
    </row>
    <row r="25" spans="1:11" ht="21" customHeight="1">
      <c r="A25" s="164"/>
      <c r="B25" s="165"/>
      <c r="C25" s="166"/>
      <c r="D25" s="88"/>
      <c r="E25" s="35"/>
      <c r="F25" s="34"/>
      <c r="G25" s="44"/>
      <c r="H25" s="230"/>
      <c r="I25" s="118"/>
      <c r="J25" s="206"/>
      <c r="K25" s="207"/>
    </row>
    <row r="26" spans="1:11" ht="21" customHeight="1">
      <c r="A26" s="164"/>
      <c r="B26" s="165"/>
      <c r="C26" s="166"/>
      <c r="D26" s="88"/>
      <c r="E26" s="93"/>
      <c r="F26" s="34"/>
      <c r="G26" s="44"/>
      <c r="H26" s="230"/>
      <c r="I26" s="118"/>
      <c r="J26" s="206"/>
      <c r="K26" s="207"/>
    </row>
    <row r="27" spans="1:11" ht="21" customHeight="1">
      <c r="A27" s="164"/>
      <c r="B27" s="165"/>
      <c r="C27" s="166"/>
      <c r="D27" s="88"/>
      <c r="E27" s="93"/>
      <c r="F27" s="34"/>
      <c r="G27" s="44"/>
      <c r="H27" s="230"/>
      <c r="I27" s="118"/>
      <c r="J27" s="208"/>
      <c r="K27" s="209"/>
    </row>
    <row r="28" spans="1:11" s="7" customFormat="1" ht="21" customHeight="1">
      <c r="A28" s="185"/>
      <c r="B28" s="186"/>
      <c r="C28" s="187"/>
      <c r="D28" s="85"/>
      <c r="E28" s="92" t="str">
        <f>CONCATENATE(FIXED(COUNTA(E18:E27),0,0),"　店")</f>
        <v>4　店</v>
      </c>
      <c r="F28" s="15">
        <f>SUM(F18:F27)</f>
        <v>11500</v>
      </c>
      <c r="G28" s="15">
        <f>SUM(G18:G27)</f>
        <v>0</v>
      </c>
      <c r="H28" s="222">
        <f>SUM(H18:H27)</f>
        <v>8650</v>
      </c>
      <c r="I28" s="32">
        <f>SUM(I18:I27)</f>
        <v>2850</v>
      </c>
      <c r="J28" s="193"/>
      <c r="K28" s="194"/>
    </row>
    <row r="29" spans="1:11" s="7" customFormat="1" ht="21" customHeight="1">
      <c r="A29" s="164"/>
      <c r="B29" s="165"/>
      <c r="C29" s="166"/>
      <c r="D29" s="88"/>
      <c r="E29" s="93"/>
      <c r="F29" s="34"/>
      <c r="G29" s="34"/>
      <c r="H29" s="230"/>
      <c r="I29" s="234"/>
      <c r="J29" s="193"/>
      <c r="K29" s="194"/>
    </row>
    <row r="30" spans="1:11" ht="21" customHeight="1">
      <c r="A30" s="188" t="s">
        <v>43</v>
      </c>
      <c r="B30" s="189"/>
      <c r="C30" s="190"/>
      <c r="D30" s="82" t="s">
        <v>170</v>
      </c>
      <c r="E30" s="19" t="s">
        <v>446</v>
      </c>
      <c r="F30" s="25">
        <v>3750</v>
      </c>
      <c r="G30" s="119"/>
      <c r="H30" s="235">
        <v>3750</v>
      </c>
      <c r="I30" s="244">
        <v>0</v>
      </c>
      <c r="J30" s="210"/>
      <c r="K30" s="212"/>
    </row>
    <row r="31" spans="1:11" ht="21" customHeight="1">
      <c r="A31" s="141">
        <f>SUM(G48)</f>
        <v>0</v>
      </c>
      <c r="B31" s="142" t="s">
        <v>44</v>
      </c>
      <c r="C31" s="143">
        <f>SUM(F48)</f>
        <v>11500</v>
      </c>
      <c r="D31" s="83" t="s">
        <v>171</v>
      </c>
      <c r="E31" s="20" t="s">
        <v>447</v>
      </c>
      <c r="F31" s="18">
        <v>2200</v>
      </c>
      <c r="G31" s="44"/>
      <c r="H31" s="230">
        <v>2200</v>
      </c>
      <c r="I31" s="248">
        <v>0</v>
      </c>
      <c r="J31" s="206"/>
      <c r="K31" s="205"/>
    </row>
    <row r="32" spans="1:11" ht="21" customHeight="1">
      <c r="A32" s="164"/>
      <c r="B32" s="165"/>
      <c r="C32" s="166"/>
      <c r="D32" s="83" t="s">
        <v>172</v>
      </c>
      <c r="E32" s="20" t="s">
        <v>355</v>
      </c>
      <c r="F32" s="18">
        <v>750</v>
      </c>
      <c r="G32" s="44"/>
      <c r="H32" s="230">
        <v>750</v>
      </c>
      <c r="I32" s="248">
        <v>0</v>
      </c>
      <c r="J32" s="206"/>
      <c r="K32" s="205"/>
    </row>
    <row r="33" spans="1:11" ht="21" customHeight="1">
      <c r="A33" s="164"/>
      <c r="B33" s="165"/>
      <c r="C33" s="166"/>
      <c r="D33" s="83" t="s">
        <v>173</v>
      </c>
      <c r="E33" s="68" t="s">
        <v>448</v>
      </c>
      <c r="F33" s="18">
        <v>1350</v>
      </c>
      <c r="G33" s="44"/>
      <c r="H33" s="230">
        <v>1350</v>
      </c>
      <c r="I33" s="248">
        <v>0</v>
      </c>
      <c r="J33" s="206"/>
      <c r="K33" s="205"/>
    </row>
    <row r="34" spans="1:11" ht="21" customHeight="1">
      <c r="A34" s="164"/>
      <c r="B34" s="165"/>
      <c r="C34" s="166"/>
      <c r="D34" s="83" t="s">
        <v>174</v>
      </c>
      <c r="E34" s="68" t="s">
        <v>387</v>
      </c>
      <c r="F34" s="18">
        <v>550</v>
      </c>
      <c r="G34" s="44"/>
      <c r="H34" s="230">
        <v>550</v>
      </c>
      <c r="I34" s="248">
        <v>0</v>
      </c>
      <c r="J34" s="206"/>
      <c r="K34" s="205"/>
    </row>
    <row r="35" spans="1:11" ht="21" customHeight="1">
      <c r="A35" s="164"/>
      <c r="B35" s="165"/>
      <c r="C35" s="166"/>
      <c r="D35" s="83" t="s">
        <v>175</v>
      </c>
      <c r="E35" s="68" t="s">
        <v>356</v>
      </c>
      <c r="F35" s="18">
        <v>550</v>
      </c>
      <c r="G35" s="44"/>
      <c r="H35" s="230">
        <v>550</v>
      </c>
      <c r="I35" s="248">
        <v>0</v>
      </c>
      <c r="J35" s="206"/>
      <c r="K35" s="205"/>
    </row>
    <row r="36" spans="1:11" ht="21" customHeight="1">
      <c r="A36" s="164"/>
      <c r="B36" s="165"/>
      <c r="C36" s="166"/>
      <c r="D36" s="83" t="s">
        <v>176</v>
      </c>
      <c r="E36" s="68" t="s">
        <v>357</v>
      </c>
      <c r="F36" s="18">
        <v>700</v>
      </c>
      <c r="G36" s="44"/>
      <c r="H36" s="230">
        <v>700</v>
      </c>
      <c r="I36" s="248">
        <v>0</v>
      </c>
      <c r="J36" s="206"/>
      <c r="K36" s="205"/>
    </row>
    <row r="37" spans="1:11" ht="21" customHeight="1">
      <c r="A37" s="164"/>
      <c r="B37" s="165"/>
      <c r="C37" s="166"/>
      <c r="D37" s="83" t="s">
        <v>177</v>
      </c>
      <c r="E37" s="68" t="s">
        <v>481</v>
      </c>
      <c r="F37" s="18">
        <v>1650</v>
      </c>
      <c r="G37" s="44"/>
      <c r="H37" s="230">
        <v>1650</v>
      </c>
      <c r="I37" s="248">
        <v>0</v>
      </c>
      <c r="J37" s="206"/>
      <c r="K37" s="205"/>
    </row>
    <row r="38" spans="1:11" ht="21" customHeight="1">
      <c r="A38" s="164"/>
      <c r="B38" s="165"/>
      <c r="C38" s="166"/>
      <c r="D38" s="83"/>
      <c r="E38" s="94"/>
      <c r="F38" s="10"/>
      <c r="G38" s="44"/>
      <c r="H38" s="230"/>
      <c r="I38" s="118"/>
      <c r="J38" s="206"/>
      <c r="K38" s="207"/>
    </row>
    <row r="39" spans="1:11" ht="21" customHeight="1">
      <c r="A39" s="75"/>
      <c r="B39" s="76"/>
      <c r="C39" s="77"/>
      <c r="D39" s="83"/>
      <c r="E39" s="91"/>
      <c r="F39" s="10"/>
      <c r="G39" s="12"/>
      <c r="H39" s="229"/>
      <c r="I39" s="117"/>
      <c r="J39" s="206"/>
      <c r="K39" s="207"/>
    </row>
    <row r="40" spans="1:11" ht="21" customHeight="1">
      <c r="A40" s="75"/>
      <c r="B40" s="76"/>
      <c r="C40" s="77"/>
      <c r="D40" s="83"/>
      <c r="E40" s="91"/>
      <c r="F40" s="10"/>
      <c r="G40" s="12"/>
      <c r="H40" s="229"/>
      <c r="I40" s="117"/>
      <c r="J40" s="206"/>
      <c r="K40" s="207"/>
    </row>
    <row r="41" spans="1:11" ht="21" customHeight="1">
      <c r="A41" s="75"/>
      <c r="B41" s="76"/>
      <c r="C41" s="77"/>
      <c r="D41" s="83"/>
      <c r="E41" s="91"/>
      <c r="F41" s="10"/>
      <c r="G41" s="12"/>
      <c r="H41" s="229"/>
      <c r="I41" s="117"/>
      <c r="J41" s="206"/>
      <c r="K41" s="207"/>
    </row>
    <row r="42" spans="1:11" ht="21" customHeight="1">
      <c r="A42" s="75"/>
      <c r="B42" s="76"/>
      <c r="C42" s="77"/>
      <c r="D42" s="83"/>
      <c r="E42" s="91"/>
      <c r="F42" s="10"/>
      <c r="G42" s="12"/>
      <c r="H42" s="229"/>
      <c r="I42" s="117"/>
      <c r="J42" s="206"/>
      <c r="K42" s="207"/>
    </row>
    <row r="43" spans="1:11" ht="21" customHeight="1">
      <c r="A43" s="75"/>
      <c r="B43" s="76"/>
      <c r="C43" s="77"/>
      <c r="D43" s="83"/>
      <c r="E43" s="91"/>
      <c r="F43" s="10"/>
      <c r="G43" s="12"/>
      <c r="H43" s="229"/>
      <c r="I43" s="117"/>
      <c r="J43" s="206"/>
      <c r="K43" s="207"/>
    </row>
    <row r="44" spans="1:11" ht="21" customHeight="1">
      <c r="A44" s="75"/>
      <c r="B44" s="76"/>
      <c r="C44" s="77"/>
      <c r="D44" s="83"/>
      <c r="E44" s="91"/>
      <c r="F44" s="10"/>
      <c r="G44" s="12"/>
      <c r="H44" s="229"/>
      <c r="I44" s="117"/>
      <c r="J44" s="206"/>
      <c r="K44" s="207"/>
    </row>
    <row r="45" spans="1:11" ht="21" customHeight="1">
      <c r="A45" s="75"/>
      <c r="B45" s="76"/>
      <c r="C45" s="77"/>
      <c r="D45" s="83"/>
      <c r="E45" s="91"/>
      <c r="F45" s="10"/>
      <c r="G45" s="12"/>
      <c r="H45" s="229"/>
      <c r="I45" s="117"/>
      <c r="J45" s="206"/>
      <c r="K45" s="207"/>
    </row>
    <row r="46" spans="1:11" ht="21" customHeight="1">
      <c r="A46" s="75"/>
      <c r="B46" s="76"/>
      <c r="C46" s="77"/>
      <c r="D46" s="83"/>
      <c r="E46" s="91"/>
      <c r="F46" s="10"/>
      <c r="G46" s="12"/>
      <c r="H46" s="229"/>
      <c r="I46" s="117"/>
      <c r="J46" s="206"/>
      <c r="K46" s="207"/>
    </row>
    <row r="47" spans="1:11" ht="21" customHeight="1">
      <c r="A47" s="75"/>
      <c r="B47" s="76"/>
      <c r="C47" s="77"/>
      <c r="D47" s="83"/>
      <c r="E47" s="91"/>
      <c r="F47" s="10"/>
      <c r="G47" s="12"/>
      <c r="H47" s="229"/>
      <c r="I47" s="118"/>
      <c r="J47" s="208"/>
      <c r="K47" s="209"/>
    </row>
    <row r="48" spans="1:11" s="7" customFormat="1" ht="21" customHeight="1">
      <c r="A48" s="13"/>
      <c r="B48" s="28"/>
      <c r="C48" s="29"/>
      <c r="D48" s="85"/>
      <c r="E48" s="92" t="str">
        <f>CONCATENATE(FIXED(COUNTA(E30:E47),0,0),"　店")</f>
        <v>8　店</v>
      </c>
      <c r="F48" s="15">
        <f>SUM(F30:F47)</f>
        <v>11500</v>
      </c>
      <c r="G48" s="15">
        <f>SUM(G30:G47)</f>
        <v>0</v>
      </c>
      <c r="H48" s="231">
        <f>SUM(H30:H47)</f>
        <v>11500</v>
      </c>
      <c r="I48" s="245">
        <f>SUM(I30:I47)</f>
        <v>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I22:I27 H18:H27 H30:H39 I38:I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25" sqref="M25"/>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SUM(A6,A29)</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35" t="s">
        <v>45</v>
      </c>
      <c r="B5" s="173"/>
      <c r="C5" s="174"/>
      <c r="D5" s="82" t="s">
        <v>178</v>
      </c>
      <c r="E5" s="19" t="s">
        <v>450</v>
      </c>
      <c r="F5" s="25">
        <v>2650</v>
      </c>
      <c r="G5" s="113"/>
      <c r="H5" s="232">
        <v>2650</v>
      </c>
      <c r="I5" s="248">
        <v>0</v>
      </c>
      <c r="J5" s="210"/>
      <c r="K5" s="211"/>
    </row>
    <row r="6" spans="1:11" ht="21" customHeight="1">
      <c r="A6" s="48">
        <f>SUM(G26)</f>
        <v>0</v>
      </c>
      <c r="B6" s="47" t="s">
        <v>47</v>
      </c>
      <c r="C6" s="49">
        <f>SUM(F26)</f>
        <v>19250</v>
      </c>
      <c r="D6" s="83" t="s">
        <v>179</v>
      </c>
      <c r="E6" s="20" t="s">
        <v>451</v>
      </c>
      <c r="F6" s="18">
        <v>1700</v>
      </c>
      <c r="G6" s="12"/>
      <c r="H6" s="229">
        <v>1700</v>
      </c>
      <c r="I6" s="242">
        <v>0</v>
      </c>
      <c r="J6" s="206"/>
      <c r="K6" s="207"/>
    </row>
    <row r="7" spans="1:11" ht="21" customHeight="1">
      <c r="A7" s="75"/>
      <c r="B7" s="76"/>
      <c r="C7" s="77"/>
      <c r="D7" s="83" t="s">
        <v>180</v>
      </c>
      <c r="E7" s="20" t="s">
        <v>452</v>
      </c>
      <c r="F7" s="18">
        <v>1650</v>
      </c>
      <c r="G7" s="12"/>
      <c r="H7" s="229">
        <v>1650</v>
      </c>
      <c r="I7" s="242">
        <v>0</v>
      </c>
      <c r="J7" s="206"/>
      <c r="K7" s="207"/>
    </row>
    <row r="8" spans="1:11" ht="21" customHeight="1">
      <c r="A8" s="75"/>
      <c r="B8" s="76"/>
      <c r="C8" s="77"/>
      <c r="D8" s="83" t="s">
        <v>181</v>
      </c>
      <c r="E8" s="20" t="s">
        <v>454</v>
      </c>
      <c r="F8" s="18">
        <v>3100</v>
      </c>
      <c r="G8" s="12"/>
      <c r="H8" s="229">
        <v>3100</v>
      </c>
      <c r="I8" s="242">
        <v>0</v>
      </c>
      <c r="J8" s="206"/>
      <c r="K8" s="207"/>
    </row>
    <row r="9" spans="1:11" ht="21" customHeight="1">
      <c r="A9" s="75"/>
      <c r="B9" s="76"/>
      <c r="C9" s="77"/>
      <c r="D9" s="83" t="s">
        <v>182</v>
      </c>
      <c r="E9" s="20" t="s">
        <v>453</v>
      </c>
      <c r="F9" s="18">
        <v>1500</v>
      </c>
      <c r="G9" s="12"/>
      <c r="H9" s="229">
        <v>1500</v>
      </c>
      <c r="I9" s="242">
        <v>0</v>
      </c>
      <c r="J9" s="206"/>
      <c r="K9" s="207"/>
    </row>
    <row r="10" spans="1:11" ht="21" customHeight="1">
      <c r="A10" s="75"/>
      <c r="B10" s="76"/>
      <c r="C10" s="77"/>
      <c r="D10" s="83" t="s">
        <v>183</v>
      </c>
      <c r="E10" s="20" t="s">
        <v>455</v>
      </c>
      <c r="F10" s="18">
        <v>1500</v>
      </c>
      <c r="G10" s="12"/>
      <c r="H10" s="229">
        <v>1500</v>
      </c>
      <c r="I10" s="242">
        <v>0</v>
      </c>
      <c r="J10" s="206"/>
      <c r="K10" s="207"/>
    </row>
    <row r="11" spans="1:11" ht="21" customHeight="1">
      <c r="A11" s="75"/>
      <c r="B11" s="76"/>
      <c r="C11" s="77"/>
      <c r="D11" s="83" t="s">
        <v>184</v>
      </c>
      <c r="E11" s="20" t="s">
        <v>348</v>
      </c>
      <c r="F11" s="18">
        <v>600</v>
      </c>
      <c r="G11" s="12"/>
      <c r="H11" s="229">
        <v>600</v>
      </c>
      <c r="I11" s="242">
        <v>0</v>
      </c>
      <c r="J11" s="206"/>
      <c r="K11" s="207"/>
    </row>
    <row r="12" spans="1:11" ht="21" customHeight="1">
      <c r="A12" s="75"/>
      <c r="B12" s="76"/>
      <c r="C12" s="77"/>
      <c r="D12" s="83" t="s">
        <v>185</v>
      </c>
      <c r="E12" s="20" t="s">
        <v>338</v>
      </c>
      <c r="F12" s="18">
        <v>750</v>
      </c>
      <c r="G12" s="12"/>
      <c r="H12" s="229">
        <v>750</v>
      </c>
      <c r="I12" s="242">
        <v>0</v>
      </c>
      <c r="J12" s="206"/>
      <c r="K12" s="207"/>
    </row>
    <row r="13" spans="1:11" ht="21" customHeight="1">
      <c r="A13" s="48"/>
      <c r="B13" s="47"/>
      <c r="C13" s="49"/>
      <c r="D13" s="83" t="s">
        <v>186</v>
      </c>
      <c r="E13" s="20" t="s">
        <v>482</v>
      </c>
      <c r="F13" s="18">
        <v>2100</v>
      </c>
      <c r="G13" s="12"/>
      <c r="H13" s="229">
        <v>2100</v>
      </c>
      <c r="I13" s="242">
        <v>0</v>
      </c>
      <c r="J13" s="206"/>
      <c r="K13" s="207"/>
    </row>
    <row r="14" spans="1:11" ht="21" customHeight="1">
      <c r="A14" s="50"/>
      <c r="B14" s="51"/>
      <c r="C14" s="52"/>
      <c r="D14" s="83" t="s">
        <v>187</v>
      </c>
      <c r="E14" s="20" t="s">
        <v>349</v>
      </c>
      <c r="F14" s="18">
        <v>950</v>
      </c>
      <c r="G14" s="12"/>
      <c r="H14" s="229">
        <v>950</v>
      </c>
      <c r="I14" s="242">
        <v>0</v>
      </c>
      <c r="J14" s="206"/>
      <c r="K14" s="207"/>
    </row>
    <row r="15" spans="1:11" ht="21" customHeight="1">
      <c r="A15" s="75"/>
      <c r="B15" s="76"/>
      <c r="C15" s="77"/>
      <c r="D15" s="83" t="s">
        <v>188</v>
      </c>
      <c r="E15" s="20" t="s">
        <v>350</v>
      </c>
      <c r="F15" s="18">
        <v>300</v>
      </c>
      <c r="G15" s="12"/>
      <c r="H15" s="229">
        <v>300</v>
      </c>
      <c r="I15" s="242">
        <v>0</v>
      </c>
      <c r="J15" s="206"/>
      <c r="K15" s="207"/>
    </row>
    <row r="16" spans="1:11" ht="21" customHeight="1">
      <c r="A16" s="75"/>
      <c r="B16" s="76"/>
      <c r="C16" s="77"/>
      <c r="D16" s="83" t="s">
        <v>189</v>
      </c>
      <c r="E16" s="20" t="s">
        <v>351</v>
      </c>
      <c r="F16" s="18">
        <v>300</v>
      </c>
      <c r="G16" s="12"/>
      <c r="H16" s="229">
        <v>300</v>
      </c>
      <c r="I16" s="242">
        <v>0</v>
      </c>
      <c r="J16" s="206"/>
      <c r="K16" s="207"/>
    </row>
    <row r="17" spans="1:11" ht="21" customHeight="1">
      <c r="A17" s="75"/>
      <c r="B17" s="76"/>
      <c r="C17" s="77"/>
      <c r="D17" s="83" t="s">
        <v>190</v>
      </c>
      <c r="E17" s="20" t="s">
        <v>352</v>
      </c>
      <c r="F17" s="18">
        <v>1400</v>
      </c>
      <c r="G17" s="12"/>
      <c r="H17" s="229">
        <v>1400</v>
      </c>
      <c r="I17" s="242">
        <v>0</v>
      </c>
      <c r="J17" s="206"/>
      <c r="K17" s="207"/>
    </row>
    <row r="18" spans="1:11" ht="21" customHeight="1">
      <c r="A18" s="48"/>
      <c r="B18" s="47"/>
      <c r="C18" s="49"/>
      <c r="D18" s="83" t="s">
        <v>191</v>
      </c>
      <c r="E18" s="20" t="s">
        <v>456</v>
      </c>
      <c r="F18" s="18">
        <v>750</v>
      </c>
      <c r="G18" s="12"/>
      <c r="H18" s="229">
        <v>750</v>
      </c>
      <c r="I18" s="242">
        <v>0</v>
      </c>
      <c r="J18" s="206"/>
      <c r="K18" s="207"/>
    </row>
    <row r="19" spans="1:11" ht="21" customHeight="1">
      <c r="A19" s="48"/>
      <c r="B19" s="47"/>
      <c r="C19" s="49"/>
      <c r="D19" s="83"/>
      <c r="E19" s="20"/>
      <c r="F19" s="10"/>
      <c r="G19" s="12"/>
      <c r="H19" s="229"/>
      <c r="I19" s="117"/>
      <c r="J19" s="206"/>
      <c r="K19" s="207"/>
    </row>
    <row r="20" spans="1:11" ht="21" customHeight="1">
      <c r="A20" s="48"/>
      <c r="B20" s="47"/>
      <c r="C20" s="49"/>
      <c r="D20" s="83"/>
      <c r="E20" s="20"/>
      <c r="F20" s="10"/>
      <c r="G20" s="12"/>
      <c r="H20" s="229"/>
      <c r="I20" s="117"/>
      <c r="J20" s="206"/>
      <c r="K20" s="207"/>
    </row>
    <row r="21" spans="1:11" ht="21" customHeight="1">
      <c r="A21" s="48"/>
      <c r="B21" s="47"/>
      <c r="C21" s="49"/>
      <c r="D21" s="83"/>
      <c r="E21" s="20"/>
      <c r="F21" s="10"/>
      <c r="G21" s="12"/>
      <c r="H21" s="229"/>
      <c r="I21" s="117"/>
      <c r="J21" s="206"/>
      <c r="K21" s="207"/>
    </row>
    <row r="22" spans="1:11" ht="21" customHeight="1">
      <c r="A22" s="48"/>
      <c r="B22" s="47"/>
      <c r="C22" s="49"/>
      <c r="D22" s="83"/>
      <c r="E22" s="20"/>
      <c r="F22" s="10"/>
      <c r="G22" s="12"/>
      <c r="H22" s="229"/>
      <c r="I22" s="117"/>
      <c r="J22" s="206"/>
      <c r="K22" s="207"/>
    </row>
    <row r="23" spans="1:11" ht="21" customHeight="1">
      <c r="A23" s="48"/>
      <c r="B23" s="47"/>
      <c r="C23" s="49"/>
      <c r="D23" s="83"/>
      <c r="E23" s="20"/>
      <c r="F23" s="10"/>
      <c r="G23" s="12"/>
      <c r="H23" s="229"/>
      <c r="I23" s="117"/>
      <c r="J23" s="206"/>
      <c r="K23" s="207"/>
    </row>
    <row r="24" spans="1:11" ht="21" customHeight="1">
      <c r="A24" s="48"/>
      <c r="B24" s="47"/>
      <c r="C24" s="49"/>
      <c r="D24" s="83"/>
      <c r="E24" s="91"/>
      <c r="F24" s="10"/>
      <c r="G24" s="12"/>
      <c r="H24" s="229"/>
      <c r="I24" s="117"/>
      <c r="J24" s="206"/>
      <c r="K24" s="207"/>
    </row>
    <row r="25" spans="1:11" ht="21" customHeight="1">
      <c r="A25" s="48"/>
      <c r="B25" s="47"/>
      <c r="C25" s="49"/>
      <c r="D25" s="83"/>
      <c r="E25" s="91"/>
      <c r="F25" s="10"/>
      <c r="G25" s="12"/>
      <c r="H25" s="229"/>
      <c r="I25" s="118"/>
      <c r="J25" s="208"/>
      <c r="K25" s="209"/>
    </row>
    <row r="26" spans="1:11" s="7" customFormat="1" ht="21" customHeight="1">
      <c r="A26" s="185"/>
      <c r="B26" s="186"/>
      <c r="C26" s="187"/>
      <c r="D26" s="85"/>
      <c r="E26" s="92" t="str">
        <f>CONCATENATE(FIXED(COUNTA(E5:E25),0,0),"　店")</f>
        <v>14　店</v>
      </c>
      <c r="F26" s="15">
        <f>SUM(F5:F25)</f>
        <v>19250</v>
      </c>
      <c r="G26" s="15">
        <f>SUM(G5:G25)</f>
        <v>0</v>
      </c>
      <c r="H26" s="222">
        <f>SUM(H5:H25)</f>
        <v>19250</v>
      </c>
      <c r="I26" s="247">
        <f>SUM(I5:I25)</f>
        <v>0</v>
      </c>
      <c r="J26" s="193"/>
      <c r="K26" s="194"/>
    </row>
    <row r="27" spans="1:11" s="7" customFormat="1" ht="21" customHeight="1">
      <c r="A27" s="141"/>
      <c r="B27" s="142"/>
      <c r="C27" s="143"/>
      <c r="D27" s="88"/>
      <c r="E27" s="93"/>
      <c r="F27" s="34"/>
      <c r="G27" s="34"/>
      <c r="H27" s="230"/>
      <c r="I27" s="234"/>
      <c r="J27" s="193"/>
      <c r="K27" s="194"/>
    </row>
    <row r="28" spans="1:11" ht="21" customHeight="1">
      <c r="A28" s="37" t="s">
        <v>46</v>
      </c>
      <c r="B28" s="45"/>
      <c r="C28" s="46"/>
      <c r="D28" s="82" t="s">
        <v>192</v>
      </c>
      <c r="E28" s="19" t="s">
        <v>488</v>
      </c>
      <c r="F28" s="25">
        <v>1050</v>
      </c>
      <c r="G28" s="113"/>
      <c r="H28" s="232">
        <v>1050</v>
      </c>
      <c r="I28" s="244">
        <v>0</v>
      </c>
      <c r="J28" s="210"/>
      <c r="K28" s="211"/>
    </row>
    <row r="29" spans="1:11" ht="21" customHeight="1">
      <c r="A29" s="48">
        <f>SUM(G48)</f>
        <v>0</v>
      </c>
      <c r="B29" s="47" t="s">
        <v>47</v>
      </c>
      <c r="C29" s="49">
        <f>SUM(F48)</f>
        <v>9150</v>
      </c>
      <c r="D29" s="83" t="s">
        <v>193</v>
      </c>
      <c r="E29" s="20" t="s">
        <v>489</v>
      </c>
      <c r="F29" s="18">
        <v>400</v>
      </c>
      <c r="G29" s="12"/>
      <c r="H29" s="229">
        <v>400</v>
      </c>
      <c r="I29" s="242">
        <v>0</v>
      </c>
      <c r="J29" s="206"/>
      <c r="K29" s="207"/>
    </row>
    <row r="30" spans="1:11" ht="21" customHeight="1">
      <c r="A30" s="48"/>
      <c r="B30" s="47"/>
      <c r="C30" s="49"/>
      <c r="D30" s="83" t="s">
        <v>194</v>
      </c>
      <c r="E30" s="20" t="s">
        <v>460</v>
      </c>
      <c r="F30" s="18">
        <v>550</v>
      </c>
      <c r="G30" s="12"/>
      <c r="H30" s="229">
        <v>550</v>
      </c>
      <c r="I30" s="242">
        <v>0</v>
      </c>
      <c r="J30" s="206"/>
      <c r="K30" s="207"/>
    </row>
    <row r="31" spans="1:11" ht="21" customHeight="1">
      <c r="A31" s="48"/>
      <c r="B31" s="47"/>
      <c r="C31" s="49"/>
      <c r="D31" s="83" t="s">
        <v>195</v>
      </c>
      <c r="E31" s="20" t="s">
        <v>461</v>
      </c>
      <c r="F31" s="18">
        <v>2000</v>
      </c>
      <c r="G31" s="12"/>
      <c r="H31" s="229">
        <v>2000</v>
      </c>
      <c r="I31" s="242">
        <v>0</v>
      </c>
      <c r="J31" s="206"/>
      <c r="K31" s="207"/>
    </row>
    <row r="32" spans="1:11" ht="21" customHeight="1">
      <c r="A32" s="48"/>
      <c r="B32" s="47"/>
      <c r="C32" s="49"/>
      <c r="D32" s="83" t="s">
        <v>196</v>
      </c>
      <c r="E32" s="20" t="s">
        <v>462</v>
      </c>
      <c r="F32" s="18">
        <v>900</v>
      </c>
      <c r="G32" s="12"/>
      <c r="H32" s="229">
        <v>900</v>
      </c>
      <c r="I32" s="242">
        <v>0</v>
      </c>
      <c r="J32" s="206"/>
      <c r="K32" s="207"/>
    </row>
    <row r="33" spans="1:11" ht="21" customHeight="1">
      <c r="A33" s="48"/>
      <c r="B33" s="47"/>
      <c r="C33" s="49"/>
      <c r="D33" s="83" t="s">
        <v>197</v>
      </c>
      <c r="E33" s="20" t="s">
        <v>463</v>
      </c>
      <c r="F33" s="18">
        <v>2150</v>
      </c>
      <c r="G33" s="12"/>
      <c r="H33" s="229">
        <v>2150</v>
      </c>
      <c r="I33" s="242">
        <v>0</v>
      </c>
      <c r="J33" s="206"/>
      <c r="K33" s="207"/>
    </row>
    <row r="34" spans="1:11" ht="21" customHeight="1">
      <c r="A34" s="48"/>
      <c r="B34" s="47"/>
      <c r="C34" s="49"/>
      <c r="D34" s="83" t="s">
        <v>198</v>
      </c>
      <c r="E34" s="20" t="s">
        <v>353</v>
      </c>
      <c r="F34" s="18">
        <v>1050</v>
      </c>
      <c r="G34" s="12"/>
      <c r="H34" s="229">
        <v>1050</v>
      </c>
      <c r="I34" s="242">
        <v>0</v>
      </c>
      <c r="J34" s="206"/>
      <c r="K34" s="207"/>
    </row>
    <row r="35" spans="1:11" ht="21" customHeight="1">
      <c r="A35" s="48"/>
      <c r="B35" s="47"/>
      <c r="C35" s="49"/>
      <c r="D35" s="83" t="s">
        <v>199</v>
      </c>
      <c r="E35" s="20" t="s">
        <v>490</v>
      </c>
      <c r="F35" s="18">
        <v>1050</v>
      </c>
      <c r="G35" s="12"/>
      <c r="H35" s="229">
        <v>1050</v>
      </c>
      <c r="I35" s="242">
        <v>0</v>
      </c>
      <c r="J35" s="206"/>
      <c r="K35" s="207"/>
    </row>
    <row r="36" spans="1:11" ht="21" customHeight="1">
      <c r="A36" s="48"/>
      <c r="B36" s="47"/>
      <c r="C36" s="49"/>
      <c r="D36" s="83"/>
      <c r="E36" s="20"/>
      <c r="F36" s="18"/>
      <c r="G36" s="12"/>
      <c r="H36" s="229"/>
      <c r="I36" s="117"/>
      <c r="J36" s="206"/>
      <c r="K36" s="207"/>
    </row>
    <row r="37" spans="1:11" ht="21" customHeight="1">
      <c r="A37" s="75"/>
      <c r="B37" s="76"/>
      <c r="C37" s="77"/>
      <c r="D37" s="83"/>
      <c r="E37" s="91"/>
      <c r="F37" s="10"/>
      <c r="G37" s="12"/>
      <c r="H37" s="229"/>
      <c r="I37" s="117"/>
      <c r="J37" s="206"/>
      <c r="K37" s="207"/>
    </row>
    <row r="38" spans="1:11" ht="21" customHeight="1">
      <c r="A38" s="75"/>
      <c r="B38" s="76"/>
      <c r="C38" s="77"/>
      <c r="D38" s="83"/>
      <c r="E38" s="91"/>
      <c r="F38" s="10"/>
      <c r="G38" s="12"/>
      <c r="H38" s="229"/>
      <c r="I38" s="117"/>
      <c r="J38" s="206"/>
      <c r="K38" s="207"/>
    </row>
    <row r="39" spans="1:11" ht="21" customHeight="1">
      <c r="A39" s="75"/>
      <c r="B39" s="76"/>
      <c r="C39" s="77"/>
      <c r="D39" s="83"/>
      <c r="E39" s="91"/>
      <c r="F39" s="10"/>
      <c r="G39" s="12"/>
      <c r="H39" s="229"/>
      <c r="I39" s="117"/>
      <c r="J39" s="206"/>
      <c r="K39" s="207"/>
    </row>
    <row r="40" spans="1:11" ht="21" customHeight="1">
      <c r="A40" s="75"/>
      <c r="B40" s="76"/>
      <c r="C40" s="77"/>
      <c r="D40" s="83"/>
      <c r="E40" s="91"/>
      <c r="F40" s="10"/>
      <c r="G40" s="12"/>
      <c r="H40" s="229"/>
      <c r="I40" s="117"/>
      <c r="J40" s="206"/>
      <c r="K40" s="207"/>
    </row>
    <row r="41" spans="1:11" ht="21" customHeight="1">
      <c r="A41" s="75"/>
      <c r="B41" s="76"/>
      <c r="C41" s="77"/>
      <c r="D41" s="83"/>
      <c r="E41" s="91"/>
      <c r="F41" s="10"/>
      <c r="G41" s="12"/>
      <c r="H41" s="229"/>
      <c r="I41" s="117"/>
      <c r="J41" s="206"/>
      <c r="K41" s="207"/>
    </row>
    <row r="42" spans="1:11" ht="21" customHeight="1">
      <c r="A42" s="75"/>
      <c r="B42" s="76"/>
      <c r="C42" s="77"/>
      <c r="D42" s="83"/>
      <c r="E42" s="91"/>
      <c r="F42" s="10"/>
      <c r="G42" s="12"/>
      <c r="H42" s="229"/>
      <c r="I42" s="117"/>
      <c r="J42" s="206"/>
      <c r="K42" s="207"/>
    </row>
    <row r="43" spans="1:11" ht="21" customHeight="1">
      <c r="A43" s="75"/>
      <c r="B43" s="76"/>
      <c r="C43" s="77"/>
      <c r="D43" s="83"/>
      <c r="E43" s="91"/>
      <c r="F43" s="10"/>
      <c r="G43" s="12"/>
      <c r="H43" s="229"/>
      <c r="I43" s="117"/>
      <c r="J43" s="206"/>
      <c r="K43" s="207"/>
    </row>
    <row r="44" spans="1:11" ht="21" customHeight="1">
      <c r="A44" s="75"/>
      <c r="B44" s="76"/>
      <c r="C44" s="77"/>
      <c r="D44" s="83"/>
      <c r="E44" s="91"/>
      <c r="F44" s="10"/>
      <c r="G44" s="12"/>
      <c r="H44" s="229"/>
      <c r="I44" s="117"/>
      <c r="J44" s="206"/>
      <c r="K44" s="207"/>
    </row>
    <row r="45" spans="1:11" ht="21" customHeight="1">
      <c r="A45" s="75"/>
      <c r="B45" s="76"/>
      <c r="C45" s="77"/>
      <c r="D45" s="83"/>
      <c r="E45" s="91"/>
      <c r="F45" s="10"/>
      <c r="G45" s="12"/>
      <c r="H45" s="229"/>
      <c r="I45" s="117"/>
      <c r="J45" s="206"/>
      <c r="K45" s="207"/>
    </row>
    <row r="46" spans="1:11" ht="21" customHeight="1">
      <c r="A46" s="75"/>
      <c r="B46" s="76"/>
      <c r="C46" s="77"/>
      <c r="D46" s="83"/>
      <c r="E46" s="91"/>
      <c r="F46" s="10"/>
      <c r="G46" s="12"/>
      <c r="H46" s="229"/>
      <c r="I46" s="117"/>
      <c r="J46" s="206"/>
      <c r="K46" s="207"/>
    </row>
    <row r="47" spans="1:11" ht="21" customHeight="1">
      <c r="A47" s="75"/>
      <c r="B47" s="76"/>
      <c r="C47" s="77"/>
      <c r="D47" s="83"/>
      <c r="E47" s="20"/>
      <c r="F47" s="10"/>
      <c r="G47" s="12"/>
      <c r="H47" s="229"/>
      <c r="I47" s="118"/>
      <c r="J47" s="208"/>
      <c r="K47" s="209"/>
    </row>
    <row r="48" spans="1:11" s="7" customFormat="1" ht="21" customHeight="1">
      <c r="A48" s="13"/>
      <c r="B48" s="28"/>
      <c r="C48" s="29"/>
      <c r="D48" s="85"/>
      <c r="E48" s="30" t="str">
        <f>CONCATENATE(FIXED(COUNTA(E28:E47),0,0),"　店")</f>
        <v>8　店</v>
      </c>
      <c r="F48" s="15">
        <f>SUM(F28:F47)</f>
        <v>9150</v>
      </c>
      <c r="G48" s="15">
        <f>SUM(G28:G47)</f>
        <v>0</v>
      </c>
      <c r="H48" s="231">
        <f>SUM(H28:H47)</f>
        <v>9150</v>
      </c>
      <c r="I48" s="245">
        <f>SUM(I28:I47)</f>
        <v>0</v>
      </c>
      <c r="J48" s="193"/>
      <c r="K48" s="194"/>
    </row>
    <row r="49" spans="1:11" s="7" customFormat="1" ht="21" customHeight="1">
      <c r="A49" s="184" t="s">
        <v>560</v>
      </c>
      <c r="B49" s="1"/>
      <c r="C49" s="1"/>
      <c r="D49" s="101"/>
      <c r="E49" s="24"/>
      <c r="F49" s="2"/>
      <c r="G49" s="2"/>
      <c r="H49" s="191"/>
      <c r="I49" s="249"/>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25:I27 H39:I48">
      <formula1>F25</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H28:I38 H5:I24"/>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31" sqref="N31"/>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SUM(A6,A25)</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35" t="s">
        <v>48</v>
      </c>
      <c r="B5" s="173"/>
      <c r="C5" s="174"/>
      <c r="D5" s="82" t="s">
        <v>200</v>
      </c>
      <c r="E5" s="19" t="s">
        <v>474</v>
      </c>
      <c r="F5" s="25">
        <v>10500</v>
      </c>
      <c r="G5" s="113"/>
      <c r="H5" s="232">
        <v>10500</v>
      </c>
      <c r="I5" s="248">
        <v>0</v>
      </c>
      <c r="J5" s="210"/>
      <c r="K5" s="211"/>
    </row>
    <row r="6" spans="1:11" ht="21" customHeight="1">
      <c r="A6" s="48">
        <f>SUM(G22)</f>
        <v>0</v>
      </c>
      <c r="B6" s="47" t="s">
        <v>39</v>
      </c>
      <c r="C6" s="49">
        <f>SUM(F22)</f>
        <v>20400</v>
      </c>
      <c r="D6" s="83" t="s">
        <v>201</v>
      </c>
      <c r="E6" s="20" t="s">
        <v>475</v>
      </c>
      <c r="F6" s="18">
        <v>1650</v>
      </c>
      <c r="G6" s="12"/>
      <c r="H6" s="229">
        <v>1650</v>
      </c>
      <c r="I6" s="242">
        <v>0</v>
      </c>
      <c r="J6" s="206"/>
      <c r="K6" s="207"/>
    </row>
    <row r="7" spans="1:11" ht="21" customHeight="1">
      <c r="A7" s="167"/>
      <c r="B7" s="168"/>
      <c r="C7" s="169"/>
      <c r="D7" s="83" t="s">
        <v>202</v>
      </c>
      <c r="E7" s="20" t="s">
        <v>476</v>
      </c>
      <c r="F7" s="18">
        <v>1600</v>
      </c>
      <c r="G7" s="12"/>
      <c r="H7" s="229">
        <v>1600</v>
      </c>
      <c r="I7" s="242">
        <v>0</v>
      </c>
      <c r="J7" s="206"/>
      <c r="K7" s="207"/>
    </row>
    <row r="8" spans="1:11" ht="21" customHeight="1">
      <c r="A8" s="48"/>
      <c r="B8" s="47"/>
      <c r="C8" s="49"/>
      <c r="D8" s="83" t="s">
        <v>203</v>
      </c>
      <c r="E8" s="20" t="s">
        <v>340</v>
      </c>
      <c r="F8" s="18">
        <v>550</v>
      </c>
      <c r="G8" s="12"/>
      <c r="H8" s="229">
        <v>550</v>
      </c>
      <c r="I8" s="242">
        <v>0</v>
      </c>
      <c r="J8" s="206"/>
      <c r="K8" s="207"/>
    </row>
    <row r="9" spans="1:11" ht="21" customHeight="1">
      <c r="A9" s="48"/>
      <c r="B9" s="47"/>
      <c r="C9" s="49"/>
      <c r="D9" s="83" t="s">
        <v>204</v>
      </c>
      <c r="E9" s="20" t="s">
        <v>341</v>
      </c>
      <c r="F9" s="18">
        <v>650</v>
      </c>
      <c r="G9" s="12"/>
      <c r="H9" s="229">
        <v>650</v>
      </c>
      <c r="I9" s="242">
        <v>0</v>
      </c>
      <c r="J9" s="206"/>
      <c r="K9" s="207"/>
    </row>
    <row r="10" spans="1:11" ht="21" customHeight="1">
      <c r="A10" s="48"/>
      <c r="B10" s="47"/>
      <c r="C10" s="49"/>
      <c r="D10" s="83" t="s">
        <v>205</v>
      </c>
      <c r="E10" s="20" t="s">
        <v>342</v>
      </c>
      <c r="F10" s="18">
        <v>900</v>
      </c>
      <c r="G10" s="12"/>
      <c r="H10" s="229">
        <v>900</v>
      </c>
      <c r="I10" s="242">
        <v>0</v>
      </c>
      <c r="J10" s="206"/>
      <c r="K10" s="207"/>
    </row>
    <row r="11" spans="1:11" ht="21" customHeight="1">
      <c r="A11" s="158"/>
      <c r="B11" s="159"/>
      <c r="C11" s="160"/>
      <c r="D11" s="89" t="s">
        <v>206</v>
      </c>
      <c r="E11" s="35" t="s">
        <v>343</v>
      </c>
      <c r="F11" s="33">
        <v>650</v>
      </c>
      <c r="G11" s="44"/>
      <c r="H11" s="230">
        <v>650</v>
      </c>
      <c r="I11" s="243">
        <v>0</v>
      </c>
      <c r="J11" s="206"/>
      <c r="K11" s="207"/>
    </row>
    <row r="12" spans="1:11" s="39" customFormat="1" ht="21" customHeight="1">
      <c r="A12" s="48"/>
      <c r="B12" s="47"/>
      <c r="C12" s="49"/>
      <c r="D12" s="83" t="s">
        <v>207</v>
      </c>
      <c r="E12" s="20" t="s">
        <v>457</v>
      </c>
      <c r="F12" s="18">
        <v>1150</v>
      </c>
      <c r="G12" s="12"/>
      <c r="H12" s="229">
        <v>1150</v>
      </c>
      <c r="I12" s="242">
        <v>0</v>
      </c>
      <c r="J12" s="206"/>
      <c r="K12" s="207"/>
    </row>
    <row r="13" spans="1:11" ht="21" customHeight="1">
      <c r="A13" s="170"/>
      <c r="B13" s="171"/>
      <c r="C13" s="172"/>
      <c r="D13" s="84" t="s">
        <v>208</v>
      </c>
      <c r="E13" s="63" t="s">
        <v>458</v>
      </c>
      <c r="F13" s="72">
        <v>1750</v>
      </c>
      <c r="G13" s="149"/>
      <c r="H13" s="233">
        <v>1750</v>
      </c>
      <c r="I13" s="248">
        <v>0</v>
      </c>
      <c r="J13" s="206"/>
      <c r="K13" s="207"/>
    </row>
    <row r="14" spans="1:11" ht="21" customHeight="1">
      <c r="A14" s="75"/>
      <c r="B14" s="76"/>
      <c r="C14" s="77"/>
      <c r="D14" s="83" t="s">
        <v>209</v>
      </c>
      <c r="E14" s="63" t="s">
        <v>344</v>
      </c>
      <c r="F14" s="18">
        <v>550</v>
      </c>
      <c r="G14" s="12"/>
      <c r="H14" s="229">
        <v>550</v>
      </c>
      <c r="I14" s="242">
        <v>0</v>
      </c>
      <c r="J14" s="206"/>
      <c r="K14" s="207"/>
    </row>
    <row r="15" spans="1:11" ht="21" customHeight="1">
      <c r="A15" s="75"/>
      <c r="B15" s="76"/>
      <c r="C15" s="77"/>
      <c r="D15" s="83" t="s">
        <v>210</v>
      </c>
      <c r="E15" s="20" t="s">
        <v>483</v>
      </c>
      <c r="F15" s="18">
        <v>450</v>
      </c>
      <c r="G15" s="12"/>
      <c r="H15" s="229">
        <v>450</v>
      </c>
      <c r="I15" s="242">
        <v>0</v>
      </c>
      <c r="J15" s="206"/>
      <c r="K15" s="207"/>
    </row>
    <row r="16" spans="1:11" ht="21" customHeight="1">
      <c r="A16" s="75"/>
      <c r="B16" s="76"/>
      <c r="C16" s="77"/>
      <c r="D16" s="83"/>
      <c r="E16" s="20"/>
      <c r="F16" s="18"/>
      <c r="G16" s="12"/>
      <c r="H16" s="229"/>
      <c r="I16" s="117"/>
      <c r="J16" s="206"/>
      <c r="K16" s="207"/>
    </row>
    <row r="17" spans="1:11" ht="21" customHeight="1">
      <c r="A17" s="75"/>
      <c r="B17" s="76"/>
      <c r="C17" s="77"/>
      <c r="D17" s="83"/>
      <c r="E17" s="20"/>
      <c r="F17" s="18"/>
      <c r="G17" s="12"/>
      <c r="H17" s="229"/>
      <c r="I17" s="117"/>
      <c r="J17" s="206"/>
      <c r="K17" s="207"/>
    </row>
    <row r="18" spans="1:11" ht="21" customHeight="1">
      <c r="A18" s="75"/>
      <c r="B18" s="76"/>
      <c r="C18" s="77"/>
      <c r="D18" s="83"/>
      <c r="E18" s="20"/>
      <c r="F18" s="18"/>
      <c r="G18" s="12"/>
      <c r="H18" s="229"/>
      <c r="I18" s="117"/>
      <c r="J18" s="206"/>
      <c r="K18" s="207"/>
    </row>
    <row r="19" spans="1:11" ht="21" customHeight="1">
      <c r="A19" s="75"/>
      <c r="B19" s="76"/>
      <c r="C19" s="77"/>
      <c r="D19" s="83"/>
      <c r="E19" s="20"/>
      <c r="F19" s="18"/>
      <c r="G19" s="12"/>
      <c r="H19" s="229"/>
      <c r="I19" s="117"/>
      <c r="J19" s="206"/>
      <c r="K19" s="207"/>
    </row>
    <row r="20" spans="1:11" ht="21" customHeight="1">
      <c r="A20" s="75"/>
      <c r="B20" s="76"/>
      <c r="C20" s="77"/>
      <c r="D20" s="83"/>
      <c r="E20" s="20"/>
      <c r="F20" s="18"/>
      <c r="G20" s="12"/>
      <c r="H20" s="229"/>
      <c r="I20" s="117"/>
      <c r="J20" s="206"/>
      <c r="K20" s="207"/>
    </row>
    <row r="21" spans="1:11" ht="21" customHeight="1">
      <c r="A21" s="75"/>
      <c r="B21" s="76"/>
      <c r="C21" s="77"/>
      <c r="D21" s="83"/>
      <c r="E21" s="20"/>
      <c r="F21" s="18"/>
      <c r="G21" s="12"/>
      <c r="H21" s="229"/>
      <c r="I21" s="118"/>
      <c r="J21" s="208"/>
      <c r="K21" s="209"/>
    </row>
    <row r="22" spans="1:11" s="7" customFormat="1" ht="21" customHeight="1">
      <c r="A22" s="185"/>
      <c r="B22" s="186"/>
      <c r="C22" s="187"/>
      <c r="D22" s="85"/>
      <c r="E22" s="30" t="str">
        <f>CONCATENATE(FIXED(COUNTA(E5:E21),0,0),"　店")</f>
        <v>11　店</v>
      </c>
      <c r="F22" s="27">
        <f>SUM(F5:F21)</f>
        <v>20400</v>
      </c>
      <c r="G22" s="15">
        <f>SUM(G5:G21)</f>
        <v>0</v>
      </c>
      <c r="H22" s="222">
        <f>SUM(H5:H21)</f>
        <v>20400</v>
      </c>
      <c r="I22" s="247">
        <f>SUM(I5:I21)</f>
        <v>0</v>
      </c>
      <c r="J22" s="193"/>
      <c r="K22" s="194"/>
    </row>
    <row r="23" spans="1:11" s="7" customFormat="1" ht="21" customHeight="1">
      <c r="A23" s="164"/>
      <c r="B23" s="165"/>
      <c r="C23" s="166"/>
      <c r="D23" s="88"/>
      <c r="E23" s="35"/>
      <c r="F23" s="33"/>
      <c r="G23" s="34"/>
      <c r="H23" s="230"/>
      <c r="I23" s="234"/>
      <c r="J23" s="193"/>
      <c r="K23" s="194"/>
    </row>
    <row r="24" spans="1:11" ht="21" customHeight="1">
      <c r="A24" s="135" t="s">
        <v>49</v>
      </c>
      <c r="B24" s="173"/>
      <c r="C24" s="174"/>
      <c r="D24" s="87" t="s">
        <v>211</v>
      </c>
      <c r="E24" s="19" t="s">
        <v>484</v>
      </c>
      <c r="F24" s="79">
        <v>1900</v>
      </c>
      <c r="G24" s="163"/>
      <c r="H24" s="232">
        <v>1900</v>
      </c>
      <c r="I24" s="244">
        <v>0</v>
      </c>
      <c r="J24" s="210"/>
      <c r="K24" s="211"/>
    </row>
    <row r="25" spans="1:11" ht="21" customHeight="1">
      <c r="A25" s="48">
        <f>SUM(G48)</f>
        <v>0</v>
      </c>
      <c r="B25" s="47" t="s">
        <v>39</v>
      </c>
      <c r="C25" s="49">
        <f>SUM(F48)</f>
        <v>6300</v>
      </c>
      <c r="D25" s="88" t="s">
        <v>212</v>
      </c>
      <c r="E25" s="35" t="s">
        <v>345</v>
      </c>
      <c r="F25" s="18">
        <v>100</v>
      </c>
      <c r="G25" s="12"/>
      <c r="H25" s="229">
        <v>100</v>
      </c>
      <c r="I25" s="242">
        <v>0</v>
      </c>
      <c r="J25" s="206"/>
      <c r="K25" s="207"/>
    </row>
    <row r="26" spans="1:11" ht="21" customHeight="1">
      <c r="A26" s="75"/>
      <c r="B26" s="76"/>
      <c r="C26" s="77"/>
      <c r="D26" s="83" t="s">
        <v>213</v>
      </c>
      <c r="E26" s="20" t="s">
        <v>459</v>
      </c>
      <c r="F26" s="18">
        <v>3600</v>
      </c>
      <c r="G26" s="12"/>
      <c r="H26" s="229">
        <v>3600</v>
      </c>
      <c r="I26" s="242">
        <v>0</v>
      </c>
      <c r="J26" s="206"/>
      <c r="K26" s="207"/>
    </row>
    <row r="27" spans="1:11" ht="21" customHeight="1">
      <c r="A27" s="75"/>
      <c r="B27" s="76"/>
      <c r="C27" s="77"/>
      <c r="D27" s="83" t="s">
        <v>214</v>
      </c>
      <c r="E27" s="20" t="s">
        <v>346</v>
      </c>
      <c r="F27" s="18">
        <v>350</v>
      </c>
      <c r="G27" s="12"/>
      <c r="H27" s="229">
        <v>350</v>
      </c>
      <c r="I27" s="242">
        <v>0</v>
      </c>
      <c r="J27" s="206"/>
      <c r="K27" s="207"/>
    </row>
    <row r="28" spans="1:11" ht="21" customHeight="1">
      <c r="A28" s="75"/>
      <c r="B28" s="76"/>
      <c r="C28" s="77"/>
      <c r="D28" s="89" t="s">
        <v>215</v>
      </c>
      <c r="E28" s="63" t="s">
        <v>347</v>
      </c>
      <c r="F28" s="18">
        <v>150</v>
      </c>
      <c r="G28" s="12"/>
      <c r="H28" s="229">
        <v>150</v>
      </c>
      <c r="I28" s="242">
        <v>0</v>
      </c>
      <c r="J28" s="206"/>
      <c r="K28" s="207"/>
    </row>
    <row r="29" spans="1:11" ht="21" customHeight="1">
      <c r="A29" s="75"/>
      <c r="B29" s="76"/>
      <c r="C29" s="77"/>
      <c r="D29" s="83" t="s">
        <v>216</v>
      </c>
      <c r="E29" s="73" t="s">
        <v>326</v>
      </c>
      <c r="F29" s="18">
        <v>100</v>
      </c>
      <c r="G29" s="12"/>
      <c r="H29" s="229">
        <v>100</v>
      </c>
      <c r="I29" s="242">
        <v>0</v>
      </c>
      <c r="J29" s="206"/>
      <c r="K29" s="207"/>
    </row>
    <row r="30" spans="1:11" ht="21" customHeight="1">
      <c r="A30" s="75"/>
      <c r="B30" s="76"/>
      <c r="C30" s="77"/>
      <c r="D30" s="83" t="s">
        <v>217</v>
      </c>
      <c r="E30" s="20" t="s">
        <v>327</v>
      </c>
      <c r="F30" s="18">
        <v>100</v>
      </c>
      <c r="G30" s="12"/>
      <c r="H30" s="229">
        <v>100</v>
      </c>
      <c r="I30" s="242">
        <v>0</v>
      </c>
      <c r="J30" s="206"/>
      <c r="K30" s="207"/>
    </row>
    <row r="31" spans="1:11" ht="21" customHeight="1">
      <c r="A31" s="75"/>
      <c r="B31" s="76"/>
      <c r="C31" s="77"/>
      <c r="D31" s="83"/>
      <c r="E31" s="20"/>
      <c r="F31" s="18"/>
      <c r="G31" s="12"/>
      <c r="H31" s="229"/>
      <c r="I31" s="117"/>
      <c r="J31" s="206"/>
      <c r="K31" s="207"/>
    </row>
    <row r="32" spans="1:11" ht="21" customHeight="1">
      <c r="A32" s="75"/>
      <c r="B32" s="76"/>
      <c r="C32" s="77"/>
      <c r="D32" s="83"/>
      <c r="E32" s="20"/>
      <c r="F32" s="18"/>
      <c r="G32" s="12"/>
      <c r="H32" s="229"/>
      <c r="I32" s="117"/>
      <c r="J32" s="206"/>
      <c r="K32" s="207"/>
    </row>
    <row r="33" spans="1:11" ht="21" customHeight="1">
      <c r="A33" s="75"/>
      <c r="B33" s="76"/>
      <c r="C33" s="77"/>
      <c r="D33" s="83"/>
      <c r="E33" s="20"/>
      <c r="F33" s="18"/>
      <c r="G33" s="12"/>
      <c r="H33" s="229"/>
      <c r="I33" s="117"/>
      <c r="J33" s="206"/>
      <c r="K33" s="207"/>
    </row>
    <row r="34" spans="1:11" ht="21" customHeight="1">
      <c r="A34" s="75"/>
      <c r="B34" s="76"/>
      <c r="C34" s="77"/>
      <c r="D34" s="83"/>
      <c r="E34" s="20"/>
      <c r="F34" s="18"/>
      <c r="G34" s="12"/>
      <c r="H34" s="229"/>
      <c r="I34" s="117"/>
      <c r="J34" s="206"/>
      <c r="K34" s="207"/>
    </row>
    <row r="35" spans="1:11" ht="21" customHeight="1">
      <c r="A35" s="75"/>
      <c r="B35" s="76"/>
      <c r="C35" s="77"/>
      <c r="D35" s="83"/>
      <c r="E35" s="20"/>
      <c r="F35" s="18"/>
      <c r="G35" s="12"/>
      <c r="H35" s="229"/>
      <c r="I35" s="117"/>
      <c r="J35" s="206"/>
      <c r="K35" s="207"/>
    </row>
    <row r="36" spans="1:11" ht="21" customHeight="1">
      <c r="A36" s="75"/>
      <c r="B36" s="76"/>
      <c r="C36" s="77"/>
      <c r="D36" s="83"/>
      <c r="E36" s="20"/>
      <c r="F36" s="18"/>
      <c r="G36" s="12"/>
      <c r="H36" s="229"/>
      <c r="I36" s="117"/>
      <c r="J36" s="206"/>
      <c r="K36" s="207"/>
    </row>
    <row r="37" spans="1:11" ht="21" customHeight="1">
      <c r="A37" s="75"/>
      <c r="B37" s="76"/>
      <c r="C37" s="77"/>
      <c r="D37" s="83"/>
      <c r="E37" s="20"/>
      <c r="F37" s="18"/>
      <c r="G37" s="12"/>
      <c r="H37" s="229"/>
      <c r="I37" s="117"/>
      <c r="J37" s="206"/>
      <c r="K37" s="207"/>
    </row>
    <row r="38" spans="1:11" ht="21" customHeight="1">
      <c r="A38" s="75"/>
      <c r="B38" s="76"/>
      <c r="C38" s="77"/>
      <c r="D38" s="83"/>
      <c r="E38" s="20"/>
      <c r="F38" s="18"/>
      <c r="G38" s="12"/>
      <c r="H38" s="229"/>
      <c r="I38" s="117"/>
      <c r="J38" s="206"/>
      <c r="K38" s="207"/>
    </row>
    <row r="39" spans="1:11" ht="21" customHeight="1">
      <c r="A39" s="75"/>
      <c r="B39" s="76"/>
      <c r="C39" s="77"/>
      <c r="D39" s="83"/>
      <c r="E39" s="20"/>
      <c r="F39" s="18"/>
      <c r="G39" s="12"/>
      <c r="H39" s="229"/>
      <c r="I39" s="117"/>
      <c r="J39" s="206"/>
      <c r="K39" s="207"/>
    </row>
    <row r="40" spans="1:11" ht="21" customHeight="1">
      <c r="A40" s="75"/>
      <c r="B40" s="76"/>
      <c r="C40" s="77"/>
      <c r="D40" s="83"/>
      <c r="E40" s="20"/>
      <c r="F40" s="18"/>
      <c r="G40" s="12"/>
      <c r="H40" s="229"/>
      <c r="I40" s="117"/>
      <c r="J40" s="206"/>
      <c r="K40" s="207"/>
    </row>
    <row r="41" spans="1:11" ht="21" customHeight="1">
      <c r="A41" s="75"/>
      <c r="B41" s="76"/>
      <c r="C41" s="77"/>
      <c r="D41" s="83"/>
      <c r="E41" s="20"/>
      <c r="F41" s="18"/>
      <c r="G41" s="12"/>
      <c r="H41" s="229"/>
      <c r="I41" s="117"/>
      <c r="J41" s="206"/>
      <c r="K41" s="207"/>
    </row>
    <row r="42" spans="1:11" ht="21" customHeight="1">
      <c r="A42" s="75"/>
      <c r="B42" s="76"/>
      <c r="C42" s="77"/>
      <c r="D42" s="83"/>
      <c r="E42" s="20"/>
      <c r="F42" s="18"/>
      <c r="G42" s="12"/>
      <c r="H42" s="229"/>
      <c r="I42" s="117"/>
      <c r="J42" s="206"/>
      <c r="K42" s="207"/>
    </row>
    <row r="43" spans="1:11" ht="21" customHeight="1">
      <c r="A43" s="75"/>
      <c r="B43" s="76"/>
      <c r="C43" s="77"/>
      <c r="D43" s="83"/>
      <c r="E43" s="20"/>
      <c r="F43" s="18"/>
      <c r="G43" s="12"/>
      <c r="H43" s="229"/>
      <c r="I43" s="117"/>
      <c r="J43" s="206"/>
      <c r="K43" s="207"/>
    </row>
    <row r="44" spans="1:11" ht="21" customHeight="1">
      <c r="A44" s="75"/>
      <c r="B44" s="76"/>
      <c r="C44" s="77"/>
      <c r="D44" s="83"/>
      <c r="E44" s="20"/>
      <c r="F44" s="18"/>
      <c r="G44" s="12"/>
      <c r="H44" s="229"/>
      <c r="I44" s="117"/>
      <c r="J44" s="206"/>
      <c r="K44" s="207"/>
    </row>
    <row r="45" spans="1:11" ht="21" customHeight="1">
      <c r="A45" s="75"/>
      <c r="B45" s="76"/>
      <c r="C45" s="77"/>
      <c r="D45" s="83"/>
      <c r="E45" s="20"/>
      <c r="F45" s="18"/>
      <c r="G45" s="12"/>
      <c r="H45" s="229"/>
      <c r="I45" s="117"/>
      <c r="J45" s="206"/>
      <c r="K45" s="207"/>
    </row>
    <row r="46" spans="1:11" ht="21" customHeight="1">
      <c r="A46" s="75"/>
      <c r="B46" s="76"/>
      <c r="C46" s="77"/>
      <c r="D46" s="83"/>
      <c r="E46" s="20"/>
      <c r="F46" s="18"/>
      <c r="G46" s="12"/>
      <c r="H46" s="229"/>
      <c r="I46" s="117"/>
      <c r="J46" s="206"/>
      <c r="K46" s="207"/>
    </row>
    <row r="47" spans="1:11" ht="21" customHeight="1">
      <c r="A47" s="75"/>
      <c r="B47" s="76"/>
      <c r="C47" s="77"/>
      <c r="D47" s="83"/>
      <c r="E47" s="20"/>
      <c r="F47" s="18"/>
      <c r="G47" s="12"/>
      <c r="H47" s="229"/>
      <c r="I47" s="118"/>
      <c r="J47" s="208"/>
      <c r="K47" s="209"/>
    </row>
    <row r="48" spans="1:11" s="7" customFormat="1" ht="21" customHeight="1">
      <c r="A48" s="13"/>
      <c r="B48" s="28"/>
      <c r="C48" s="29"/>
      <c r="D48" s="85"/>
      <c r="E48" s="30" t="str">
        <f>CONCATENATE(FIXED(COUNTA(E24:E47),0,0),"　店")</f>
        <v>7　店</v>
      </c>
      <c r="F48" s="27">
        <f>SUM(F24:F47)</f>
        <v>6300</v>
      </c>
      <c r="G48" s="15">
        <f>SUM(G24:G47)</f>
        <v>0</v>
      </c>
      <c r="H48" s="231">
        <f>SUM(H24:H47)</f>
        <v>6300</v>
      </c>
      <c r="I48" s="245">
        <f>SUM(I24:I47)</f>
        <v>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41:I48">
      <formula1>F41</formula1>
    </dataValidation>
    <dataValidation type="whole" operator="lessThanOrEqual" showInputMessage="1" showErrorMessage="1" sqref="HH5:IV65536 HO3:IV4">
      <formula1>HF5</formula1>
    </dataValidation>
    <dataValidation type="whole" operator="lessThanOrEqual" showInputMessage="1" showErrorMessage="1" sqref="M5:HG65536 L3:L65536 M3:GY4">
      <formula1>#REF!</formula1>
    </dataValidation>
    <dataValidation operator="lessThanOrEqual" allowBlank="1" showInputMessage="1" showErrorMessage="1" sqref="H3:I3 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Z3:HN4">
      <formula1>GV3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16" sqref="L16:M17"/>
    </sheetView>
  </sheetViews>
  <sheetFormatPr defaultColWidth="9.00390625" defaultRowHeight="13.5"/>
  <cols>
    <col min="1" max="1" width="3.625" style="289" customWidth="1"/>
    <col min="2" max="3" width="8.625" style="289" customWidth="1"/>
    <col min="4" max="4" width="112.375" style="289" customWidth="1"/>
    <col min="5" max="5" width="3.625" style="0" customWidth="1"/>
  </cols>
  <sheetData>
    <row r="1" spans="1:5" ht="13.5">
      <c r="A1" s="262"/>
      <c r="B1" s="262"/>
      <c r="C1" s="262"/>
      <c r="D1" s="262"/>
      <c r="E1" s="263"/>
    </row>
    <row r="2" spans="1:5" ht="24">
      <c r="A2" s="294" t="s">
        <v>526</v>
      </c>
      <c r="B2" s="294"/>
      <c r="C2" s="294"/>
      <c r="D2" s="294"/>
      <c r="E2" s="294"/>
    </row>
    <row r="3" spans="1:5" ht="18.75" customHeight="1">
      <c r="A3" s="264"/>
      <c r="B3" s="264"/>
      <c r="C3" s="264"/>
      <c r="D3" s="264"/>
      <c r="E3" s="265"/>
    </row>
    <row r="4" spans="1:5" ht="18.75">
      <c r="A4" s="266"/>
      <c r="B4" s="266"/>
      <c r="C4" s="265"/>
      <c r="D4" s="265"/>
      <c r="E4" s="265"/>
    </row>
    <row r="5" spans="1:4" s="268" customFormat="1" ht="12">
      <c r="A5" s="267"/>
      <c r="B5" s="267" t="s">
        <v>527</v>
      </c>
      <c r="C5" s="267"/>
      <c r="D5" s="267"/>
    </row>
    <row r="6" spans="1:4" s="268" customFormat="1" ht="6" customHeight="1">
      <c r="A6" s="267"/>
      <c r="B6" s="267"/>
      <c r="C6" s="267"/>
      <c r="D6" s="267"/>
    </row>
    <row r="7" spans="1:4" s="268" customFormat="1" ht="12">
      <c r="A7" s="267"/>
      <c r="B7" s="267" t="s">
        <v>528</v>
      </c>
      <c r="C7" s="267"/>
      <c r="D7" s="267"/>
    </row>
    <row r="8" spans="1:4" s="268" customFormat="1" ht="6" customHeight="1">
      <c r="A8" s="267"/>
      <c r="B8" s="267"/>
      <c r="C8" s="267"/>
      <c r="D8" s="267"/>
    </row>
    <row r="9" spans="1:4" s="268" customFormat="1" ht="12">
      <c r="A9" s="267"/>
      <c r="B9" s="267" t="s">
        <v>529</v>
      </c>
      <c r="C9" s="267"/>
      <c r="D9" s="267"/>
    </row>
    <row r="10" spans="1:4" s="268" customFormat="1" ht="6" customHeight="1">
      <c r="A10" s="267"/>
      <c r="B10" s="267"/>
      <c r="C10" s="267"/>
      <c r="D10" s="267"/>
    </row>
    <row r="11" spans="1:4" s="268" customFormat="1" ht="12">
      <c r="A11" s="267"/>
      <c r="B11" s="267" t="s">
        <v>530</v>
      </c>
      <c r="C11" s="267"/>
      <c r="D11" s="267"/>
    </row>
    <row r="12" spans="1:4" s="268" customFormat="1" ht="6" customHeight="1">
      <c r="A12" s="267"/>
      <c r="B12" s="267"/>
      <c r="C12" s="267"/>
      <c r="D12" s="267"/>
    </row>
    <row r="13" spans="1:4" s="268" customFormat="1" ht="12">
      <c r="A13" s="267"/>
      <c r="B13" s="267" t="s">
        <v>531</v>
      </c>
      <c r="C13" s="267"/>
      <c r="D13" s="267"/>
    </row>
    <row r="14" spans="1:4" s="268" customFormat="1" ht="6" customHeight="1">
      <c r="A14" s="267"/>
      <c r="B14" s="267"/>
      <c r="C14" s="267"/>
      <c r="D14" s="267"/>
    </row>
    <row r="15" spans="1:4" s="268" customFormat="1" ht="12">
      <c r="A15" s="267"/>
      <c r="B15" s="267" t="s">
        <v>532</v>
      </c>
      <c r="C15" s="267"/>
      <c r="D15" s="267"/>
    </row>
    <row r="16" spans="1:4" s="268" customFormat="1" ht="6" customHeight="1">
      <c r="A16" s="267" t="s">
        <v>525</v>
      </c>
      <c r="B16" s="267"/>
      <c r="C16" s="267"/>
      <c r="D16" s="267"/>
    </row>
    <row r="17" spans="1:4" s="268" customFormat="1" ht="12">
      <c r="A17" s="267"/>
      <c r="B17" s="267"/>
      <c r="C17" s="267"/>
      <c r="D17" s="267"/>
    </row>
    <row r="18" spans="1:4" s="268" customFormat="1" ht="12">
      <c r="A18" s="267"/>
      <c r="B18" s="267"/>
      <c r="C18" s="267"/>
      <c r="D18" s="267"/>
    </row>
    <row r="19" spans="1:4" s="268" customFormat="1" ht="12">
      <c r="A19" s="267"/>
      <c r="B19" s="267"/>
      <c r="C19" s="267"/>
      <c r="D19" s="267"/>
    </row>
    <row r="20" spans="1:4" s="268" customFormat="1" ht="12">
      <c r="A20" s="267"/>
      <c r="B20" s="267"/>
      <c r="C20" s="267"/>
      <c r="D20" s="267"/>
    </row>
    <row r="21" spans="1:4" s="268" customFormat="1" ht="12">
      <c r="A21" s="267"/>
      <c r="B21" s="267"/>
      <c r="C21" s="267"/>
      <c r="D21" s="267"/>
    </row>
    <row r="22" spans="1:4" s="268" customFormat="1" ht="12">
      <c r="A22" s="267"/>
      <c r="B22" s="267"/>
      <c r="C22" s="267"/>
      <c r="D22" s="267"/>
    </row>
    <row r="23" spans="1:4" s="268" customFormat="1" ht="12">
      <c r="A23" s="267"/>
      <c r="B23" s="269"/>
      <c r="C23" s="270"/>
      <c r="D23" s="271"/>
    </row>
    <row r="24" spans="1:5" s="268" customFormat="1" ht="18.75">
      <c r="A24" s="272"/>
      <c r="B24" s="295" t="s">
        <v>533</v>
      </c>
      <c r="C24" s="296"/>
      <c r="D24" s="297"/>
      <c r="E24" s="276"/>
    </row>
    <row r="25" spans="1:5" s="268" customFormat="1" ht="6" customHeight="1">
      <c r="A25" s="272"/>
      <c r="B25" s="273"/>
      <c r="C25" s="274"/>
      <c r="D25" s="275"/>
      <c r="E25" s="276"/>
    </row>
    <row r="26" spans="1:5" s="268" customFormat="1" ht="18.75">
      <c r="A26" s="272"/>
      <c r="B26" s="295" t="s">
        <v>534</v>
      </c>
      <c r="C26" s="296"/>
      <c r="D26" s="297"/>
      <c r="E26" s="276"/>
    </row>
    <row r="27" spans="1:5" s="268" customFormat="1" ht="18.75" customHeight="1">
      <c r="A27" s="277"/>
      <c r="B27" s="278"/>
      <c r="C27" s="279"/>
      <c r="D27" s="280"/>
      <c r="E27" s="281"/>
    </row>
    <row r="28" spans="1:4" s="268" customFormat="1" ht="18.75" customHeight="1">
      <c r="A28" s="267"/>
      <c r="B28" s="282"/>
      <c r="C28" s="283"/>
      <c r="D28" s="284"/>
    </row>
    <row r="29" spans="1:4" s="268" customFormat="1" ht="12">
      <c r="A29" s="267"/>
      <c r="B29" s="282" t="s">
        <v>535</v>
      </c>
      <c r="C29" s="283"/>
      <c r="D29" s="284"/>
    </row>
    <row r="30" spans="1:4" s="268" customFormat="1" ht="6" customHeight="1">
      <c r="A30" s="267"/>
      <c r="B30" s="282"/>
      <c r="C30" s="283"/>
      <c r="D30" s="284"/>
    </row>
    <row r="31" spans="1:4" s="268" customFormat="1" ht="12">
      <c r="A31" s="267"/>
      <c r="B31" s="282" t="s">
        <v>536</v>
      </c>
      <c r="C31" s="283"/>
      <c r="D31" s="284"/>
    </row>
    <row r="32" spans="1:4" s="268" customFormat="1" ht="6" customHeight="1">
      <c r="A32" s="267"/>
      <c r="B32" s="282"/>
      <c r="C32" s="283"/>
      <c r="D32" s="284"/>
    </row>
    <row r="33" spans="1:4" s="268" customFormat="1" ht="12">
      <c r="A33" s="267"/>
      <c r="B33" s="282" t="s">
        <v>537</v>
      </c>
      <c r="C33" s="283"/>
      <c r="D33" s="284"/>
    </row>
    <row r="34" spans="1:4" s="268" customFormat="1" ht="6" customHeight="1">
      <c r="A34" s="267"/>
      <c r="B34" s="282"/>
      <c r="C34" s="283"/>
      <c r="D34" s="284"/>
    </row>
    <row r="35" spans="1:4" s="268" customFormat="1" ht="12">
      <c r="A35" s="267"/>
      <c r="B35" s="282" t="s">
        <v>538</v>
      </c>
      <c r="C35" s="283"/>
      <c r="D35" s="284"/>
    </row>
    <row r="36" spans="1:4" s="268" customFormat="1" ht="6" customHeight="1">
      <c r="A36" s="267"/>
      <c r="B36" s="282"/>
      <c r="C36" s="283"/>
      <c r="D36" s="284"/>
    </row>
    <row r="37" spans="1:4" s="268" customFormat="1" ht="12">
      <c r="A37" s="267"/>
      <c r="B37" s="282" t="s">
        <v>539</v>
      </c>
      <c r="C37" s="283"/>
      <c r="D37" s="284"/>
    </row>
    <row r="38" spans="1:4" s="268" customFormat="1" ht="6" customHeight="1">
      <c r="A38" s="267"/>
      <c r="B38" s="282"/>
      <c r="C38" s="283"/>
      <c r="D38" s="284"/>
    </row>
    <row r="39" spans="1:4" s="268" customFormat="1" ht="12">
      <c r="A39" s="267"/>
      <c r="B39" s="282" t="s">
        <v>540</v>
      </c>
      <c r="C39" s="283"/>
      <c r="D39" s="285"/>
    </row>
    <row r="40" spans="1:4" s="268" customFormat="1" ht="6" customHeight="1">
      <c r="A40" s="267"/>
      <c r="B40" s="282"/>
      <c r="C40" s="283"/>
      <c r="D40" s="285"/>
    </row>
    <row r="41" spans="1:4" s="268" customFormat="1" ht="12">
      <c r="A41" s="267"/>
      <c r="B41" s="282" t="s">
        <v>541</v>
      </c>
      <c r="C41" s="283"/>
      <c r="D41" s="284"/>
    </row>
    <row r="42" spans="1:4" s="268" customFormat="1" ht="6" customHeight="1">
      <c r="A42" s="267"/>
      <c r="B42" s="282"/>
      <c r="C42" s="283"/>
      <c r="D42" s="284"/>
    </row>
    <row r="43" spans="1:4" s="268" customFormat="1" ht="12">
      <c r="A43" s="267"/>
      <c r="B43" s="282" t="s">
        <v>542</v>
      </c>
      <c r="C43" s="283"/>
      <c r="D43" s="284"/>
    </row>
    <row r="44" spans="1:4" s="268" customFormat="1" ht="6" customHeight="1">
      <c r="A44" s="267"/>
      <c r="B44" s="282"/>
      <c r="C44" s="283"/>
      <c r="D44" s="284"/>
    </row>
    <row r="45" spans="1:4" s="268" customFormat="1" ht="12">
      <c r="A45" s="267"/>
      <c r="B45" s="282" t="s">
        <v>544</v>
      </c>
      <c r="C45" s="283"/>
      <c r="D45" s="284"/>
    </row>
    <row r="46" spans="1:4" s="268" customFormat="1" ht="6" customHeight="1">
      <c r="A46" s="267"/>
      <c r="B46" s="282"/>
      <c r="C46" s="283"/>
      <c r="D46" s="284"/>
    </row>
    <row r="47" spans="1:4" s="268" customFormat="1" ht="12">
      <c r="A47" s="267"/>
      <c r="B47" s="282" t="s">
        <v>545</v>
      </c>
      <c r="C47" s="283"/>
      <c r="D47" s="284"/>
    </row>
    <row r="48" spans="1:4" s="268" customFormat="1" ht="6" customHeight="1">
      <c r="A48" s="267"/>
      <c r="B48" s="282"/>
      <c r="C48" s="283"/>
      <c r="D48" s="284"/>
    </row>
    <row r="49" spans="1:4" s="268" customFormat="1" ht="12">
      <c r="A49" s="267"/>
      <c r="B49" s="282" t="s">
        <v>543</v>
      </c>
      <c r="C49" s="283"/>
      <c r="D49" s="284"/>
    </row>
    <row r="50" spans="1:4" ht="13.5" customHeight="1">
      <c r="A50" s="267"/>
      <c r="B50" s="286"/>
      <c r="C50" s="287"/>
      <c r="D50" s="288"/>
    </row>
    <row r="51" spans="1:4" ht="13.5">
      <c r="A51" s="267"/>
      <c r="B51" s="267"/>
      <c r="C51" s="267"/>
      <c r="D51" s="267"/>
    </row>
    <row r="52" spans="1:4" ht="13.5">
      <c r="A52" s="267"/>
      <c r="B52" s="267"/>
      <c r="C52" s="267"/>
      <c r="D52" s="267"/>
    </row>
    <row r="53" spans="1:4" ht="13.5">
      <c r="A53" s="267"/>
      <c r="B53" s="267"/>
      <c r="C53" s="267"/>
      <c r="D53" s="267"/>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2:J58"/>
  <sheetViews>
    <sheetView zoomScalePageLayoutView="0" workbookViewId="0" topLeftCell="A1">
      <selection activeCell="C16" sqref="C16"/>
    </sheetView>
  </sheetViews>
  <sheetFormatPr defaultColWidth="9.00390625" defaultRowHeight="13.5"/>
  <sheetData>
    <row r="2" spans="1:10" ht="18.75">
      <c r="A2" s="298" t="s">
        <v>369</v>
      </c>
      <c r="B2" s="299"/>
      <c r="C2" s="299"/>
      <c r="D2" s="299"/>
      <c r="E2" s="299"/>
      <c r="F2" s="299"/>
      <c r="G2" s="299"/>
      <c r="H2" s="299"/>
      <c r="I2" s="299"/>
      <c r="J2" s="176"/>
    </row>
    <row r="7" ht="13.5">
      <c r="A7" s="177" t="s">
        <v>370</v>
      </c>
    </row>
    <row r="9" ht="13.5">
      <c r="A9" t="s">
        <v>276</v>
      </c>
    </row>
    <row r="10" spans="1:3" ht="13.5">
      <c r="A10" s="181"/>
      <c r="C10" s="181" t="s">
        <v>286</v>
      </c>
    </row>
    <row r="12" ht="13.5">
      <c r="A12" t="s">
        <v>471</v>
      </c>
    </row>
    <row r="13" ht="13.5">
      <c r="C13" s="181" t="s">
        <v>287</v>
      </c>
    </row>
    <row r="14" ht="13.5">
      <c r="C14" s="181" t="s">
        <v>470</v>
      </c>
    </row>
    <row r="15" ht="13.5">
      <c r="C15" s="181" t="s">
        <v>553</v>
      </c>
    </row>
    <row r="16" ht="13.5">
      <c r="A16" t="s">
        <v>381</v>
      </c>
    </row>
    <row r="17" ht="13.5">
      <c r="C17" s="181" t="s">
        <v>287</v>
      </c>
    </row>
    <row r="18" ht="13.5">
      <c r="C18" s="181" t="s">
        <v>470</v>
      </c>
    </row>
    <row r="21" ht="13.5">
      <c r="A21" s="177" t="s">
        <v>371</v>
      </c>
    </row>
    <row r="23" ht="13.5">
      <c r="A23" t="s">
        <v>277</v>
      </c>
    </row>
    <row r="27" ht="13.5">
      <c r="A27" s="177" t="s">
        <v>372</v>
      </c>
    </row>
    <row r="29" ht="13.5">
      <c r="A29" t="s">
        <v>252</v>
      </c>
    </row>
    <row r="30" ht="13.5">
      <c r="A30" t="s">
        <v>278</v>
      </c>
    </row>
    <row r="34" ht="13.5">
      <c r="A34" s="177" t="s">
        <v>373</v>
      </c>
    </row>
    <row r="36" ht="13.5">
      <c r="A36" t="s">
        <v>279</v>
      </c>
    </row>
    <row r="37" ht="13.5">
      <c r="A37" t="s">
        <v>280</v>
      </c>
    </row>
    <row r="39" ht="13.5">
      <c r="A39" t="s">
        <v>281</v>
      </c>
    </row>
    <row r="40" ht="13.5">
      <c r="A40" t="s">
        <v>285</v>
      </c>
    </row>
    <row r="45" ht="13.5">
      <c r="A45" s="177" t="s">
        <v>374</v>
      </c>
    </row>
    <row r="47" ht="13.5">
      <c r="A47" t="s">
        <v>253</v>
      </c>
    </row>
    <row r="48" ht="13.5">
      <c r="A48" t="s">
        <v>254</v>
      </c>
    </row>
    <row r="52" ht="13.5">
      <c r="A52" s="177" t="s">
        <v>375</v>
      </c>
    </row>
    <row r="54" ht="13.5">
      <c r="A54" t="s">
        <v>282</v>
      </c>
    </row>
    <row r="55" ht="13.5">
      <c r="A55" t="s">
        <v>376</v>
      </c>
    </row>
    <row r="56" ht="13.5">
      <c r="A56" t="s">
        <v>288</v>
      </c>
    </row>
    <row r="57" ht="13.5">
      <c r="A57" t="s">
        <v>283</v>
      </c>
    </row>
    <row r="58" ht="13.5">
      <c r="A58" t="s">
        <v>284</v>
      </c>
    </row>
  </sheetData>
  <sheetProtection password="CC47"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N71"/>
  <sheetViews>
    <sheetView showZeros="0" tabSelected="1" zoomScale="70" zoomScaleNormal="70" zoomScaleSheetLayoutView="100" zoomScalePageLayoutView="0" workbookViewId="0" topLeftCell="A1">
      <selection activeCell="T14" sqref="T14"/>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02" t="s">
        <v>0</v>
      </c>
      <c r="B1" s="303"/>
      <c r="C1" s="109" t="s">
        <v>52</v>
      </c>
      <c r="D1" s="328"/>
      <c r="E1" s="329"/>
      <c r="F1" s="330"/>
      <c r="G1" s="109" t="s">
        <v>275</v>
      </c>
      <c r="H1" s="328"/>
      <c r="I1" s="350"/>
      <c r="J1" s="178"/>
      <c r="K1" s="179"/>
      <c r="L1" s="179"/>
      <c r="M1" s="179"/>
      <c r="N1" s="179"/>
    </row>
    <row r="2" spans="1:14" s="180" customFormat="1" ht="39.75" customHeight="1">
      <c r="A2" s="300"/>
      <c r="B2" s="301"/>
      <c r="C2" s="109" t="s">
        <v>53</v>
      </c>
      <c r="D2" s="328"/>
      <c r="E2" s="329"/>
      <c r="F2" s="330"/>
      <c r="G2" s="110" t="s">
        <v>11</v>
      </c>
      <c r="H2" s="348">
        <f>SUM(E34)</f>
        <v>0</v>
      </c>
      <c r="I2" s="349"/>
      <c r="J2" s="178"/>
      <c r="K2" s="179"/>
      <c r="L2" s="179"/>
      <c r="M2" s="179"/>
      <c r="N2" s="179"/>
    </row>
    <row r="3" spans="1:12" s="108" customFormat="1" ht="39.75" customHeight="1">
      <c r="A3" s="104" t="s">
        <v>50</v>
      </c>
      <c r="B3" s="105"/>
      <c r="C3" s="105"/>
      <c r="D3" s="105"/>
      <c r="E3" s="105"/>
      <c r="F3" s="105"/>
      <c r="G3" s="105"/>
      <c r="H3" s="223"/>
      <c r="I3" s="223" t="s">
        <v>558</v>
      </c>
      <c r="J3" s="107"/>
      <c r="K3" s="107"/>
      <c r="L3" s="107"/>
    </row>
    <row r="4" spans="1:12" s="108" customFormat="1" ht="30" customHeight="1">
      <c r="A4" s="338" t="s">
        <v>54</v>
      </c>
      <c r="B4" s="339"/>
      <c r="C4" s="331" t="s">
        <v>55</v>
      </c>
      <c r="D4" s="332"/>
      <c r="E4" s="333" t="s">
        <v>368</v>
      </c>
      <c r="F4" s="334"/>
      <c r="G4" s="335" t="s">
        <v>56</v>
      </c>
      <c r="H4" s="325"/>
      <c r="I4" s="219" t="s">
        <v>477</v>
      </c>
      <c r="J4" s="107"/>
      <c r="K4" s="107"/>
      <c r="L4" s="107"/>
    </row>
    <row r="5" spans="1:13" s="112" customFormat="1" ht="30" customHeight="1">
      <c r="A5" s="340" t="s">
        <v>258</v>
      </c>
      <c r="B5" s="341"/>
      <c r="C5" s="322">
        <f>'岐阜市'!F48</f>
        <v>140800</v>
      </c>
      <c r="D5" s="323"/>
      <c r="E5" s="308">
        <f>'岐阜市'!G48</f>
        <v>0</v>
      </c>
      <c r="F5" s="309"/>
      <c r="G5" s="304">
        <f>'岐阜市'!H48</f>
        <v>62200</v>
      </c>
      <c r="H5" s="305"/>
      <c r="I5" s="220">
        <f>'岐阜市'!I48</f>
        <v>78600</v>
      </c>
      <c r="J5" s="111"/>
      <c r="K5" s="111"/>
      <c r="L5" s="111"/>
      <c r="M5" s="111"/>
    </row>
    <row r="6" spans="1:13" s="112" customFormat="1" ht="30" customHeight="1">
      <c r="A6" s="342" t="s">
        <v>1</v>
      </c>
      <c r="B6" s="343"/>
      <c r="C6" s="316">
        <f>'瑞穂市・本巣市・本巣郡・山県市'!F16</f>
        <v>16300</v>
      </c>
      <c r="D6" s="317"/>
      <c r="E6" s="310">
        <f>'瑞穂市・本巣市・本巣郡・山県市'!G16</f>
        <v>0</v>
      </c>
      <c r="F6" s="311"/>
      <c r="G6" s="306">
        <f>'瑞穂市・本巣市・本巣郡・山県市'!H16</f>
        <v>7500</v>
      </c>
      <c r="H6" s="307"/>
      <c r="I6" s="221">
        <f>'瑞穂市・本巣市・本巣郡・山県市'!I16</f>
        <v>8800</v>
      </c>
      <c r="J6" s="111"/>
      <c r="K6" s="111"/>
      <c r="L6" s="111"/>
      <c r="M6" s="111"/>
    </row>
    <row r="7" spans="1:13" s="112" customFormat="1" ht="30" customHeight="1">
      <c r="A7" s="342" t="s">
        <v>5</v>
      </c>
      <c r="B7" s="343"/>
      <c r="C7" s="316">
        <f>'瑞穂市・本巣市・本巣郡・山県市'!F28</f>
        <v>8300</v>
      </c>
      <c r="D7" s="317"/>
      <c r="E7" s="310">
        <f>'瑞穂市・本巣市・本巣郡・山県市'!G28</f>
        <v>0</v>
      </c>
      <c r="F7" s="311"/>
      <c r="G7" s="306">
        <f>'瑞穂市・本巣市・本巣郡・山県市'!H28</f>
        <v>5350</v>
      </c>
      <c r="H7" s="307"/>
      <c r="I7" s="221">
        <f>'瑞穂市・本巣市・本巣郡・山県市'!I28</f>
        <v>2950</v>
      </c>
      <c r="J7" s="111"/>
      <c r="K7" s="111"/>
      <c r="L7" s="111"/>
      <c r="M7" s="111"/>
    </row>
    <row r="8" spans="1:13" s="112" customFormat="1" ht="30" customHeight="1">
      <c r="A8" s="342" t="s">
        <v>267</v>
      </c>
      <c r="B8" s="343"/>
      <c r="C8" s="316">
        <f>'瑞穂市・本巣市・本巣郡・山県市'!F38</f>
        <v>8850</v>
      </c>
      <c r="D8" s="317"/>
      <c r="E8" s="310">
        <f>'瑞穂市・本巣市・本巣郡・山県市'!G38</f>
        <v>0</v>
      </c>
      <c r="F8" s="311"/>
      <c r="G8" s="306">
        <f>'瑞穂市・本巣市・本巣郡・山県市'!H38</f>
        <v>3750</v>
      </c>
      <c r="H8" s="307"/>
      <c r="I8" s="221">
        <f>'瑞穂市・本巣市・本巣郡・山県市'!I38</f>
        <v>5100</v>
      </c>
      <c r="J8" s="111"/>
      <c r="K8" s="111"/>
      <c r="L8" s="111"/>
      <c r="M8" s="111"/>
    </row>
    <row r="9" spans="1:13" s="112" customFormat="1" ht="30" customHeight="1">
      <c r="A9" s="342" t="s">
        <v>2</v>
      </c>
      <c r="B9" s="343"/>
      <c r="C9" s="316">
        <f>'瑞穂市・本巣市・本巣郡・山県市'!F48</f>
        <v>7800</v>
      </c>
      <c r="D9" s="317"/>
      <c r="E9" s="310">
        <f>'瑞穂市・本巣市・本巣郡・山県市'!G48</f>
        <v>0</v>
      </c>
      <c r="F9" s="311"/>
      <c r="G9" s="306">
        <f>'瑞穂市・本巣市・本巣郡・山県市'!H48</f>
        <v>5200</v>
      </c>
      <c r="H9" s="307"/>
      <c r="I9" s="221">
        <f>'瑞穂市・本巣市・本巣郡・山県市'!I48</f>
        <v>2600</v>
      </c>
      <c r="J9" s="111"/>
      <c r="K9" s="111"/>
      <c r="L9" s="111"/>
      <c r="M9" s="111"/>
    </row>
    <row r="10" spans="1:13" s="112" customFormat="1" ht="30" customHeight="1">
      <c r="A10" s="342" t="s">
        <v>268</v>
      </c>
      <c r="B10" s="343"/>
      <c r="C10" s="316">
        <f>'羽島市・羽島郡'!F27</f>
        <v>20250</v>
      </c>
      <c r="D10" s="317"/>
      <c r="E10" s="310">
        <f>'羽島市・羽島郡'!G27</f>
        <v>0</v>
      </c>
      <c r="F10" s="311"/>
      <c r="G10" s="306">
        <f>'羽島市・羽島郡'!H27</f>
        <v>11250</v>
      </c>
      <c r="H10" s="307"/>
      <c r="I10" s="221">
        <f>'羽島市・羽島郡'!I27</f>
        <v>9000</v>
      </c>
      <c r="J10" s="111"/>
      <c r="K10" s="111"/>
      <c r="L10" s="111"/>
      <c r="M10" s="111"/>
    </row>
    <row r="11" spans="1:13" s="112" customFormat="1" ht="30" customHeight="1">
      <c r="A11" s="342" t="s">
        <v>259</v>
      </c>
      <c r="B11" s="343"/>
      <c r="C11" s="316">
        <f>'羽島市・羽島郡'!F48</f>
        <v>14350</v>
      </c>
      <c r="D11" s="317"/>
      <c r="E11" s="310">
        <f>'羽島市・羽島郡'!G48</f>
        <v>0</v>
      </c>
      <c r="F11" s="311"/>
      <c r="G11" s="306">
        <f>'羽島市・羽島郡'!H48</f>
        <v>7000</v>
      </c>
      <c r="H11" s="307"/>
      <c r="I11" s="221">
        <f>'羽島市・羽島郡'!I48</f>
        <v>7350</v>
      </c>
      <c r="J11" s="111"/>
      <c r="K11" s="111"/>
      <c r="L11" s="111"/>
      <c r="M11" s="111"/>
    </row>
    <row r="12" spans="1:13" s="112" customFormat="1" ht="30" customHeight="1">
      <c r="A12" s="336" t="s">
        <v>255</v>
      </c>
      <c r="B12" s="337"/>
      <c r="C12" s="316">
        <f>'各務原市・大垣市・海津市'!F21</f>
        <v>44650</v>
      </c>
      <c r="D12" s="317"/>
      <c r="E12" s="310">
        <f>'各務原市・大垣市・海津市'!G21</f>
        <v>0</v>
      </c>
      <c r="F12" s="311"/>
      <c r="G12" s="306">
        <f>'各務原市・大垣市・海津市'!H21</f>
        <v>26000</v>
      </c>
      <c r="H12" s="307"/>
      <c r="I12" s="221">
        <f>'各務原市・大垣市・海津市'!I21</f>
        <v>18650</v>
      </c>
      <c r="J12" s="111"/>
      <c r="K12" s="111"/>
      <c r="L12" s="111"/>
      <c r="M12" s="111"/>
    </row>
    <row r="13" spans="1:13" s="112" customFormat="1" ht="30" customHeight="1">
      <c r="A13" s="336" t="s">
        <v>269</v>
      </c>
      <c r="B13" s="337"/>
      <c r="C13" s="316">
        <f>'各務原市・大垣市・海津市'!F37</f>
        <v>54850</v>
      </c>
      <c r="D13" s="317"/>
      <c r="E13" s="310">
        <f>'各務原市・大垣市・海津市'!G37</f>
        <v>0</v>
      </c>
      <c r="F13" s="311"/>
      <c r="G13" s="306">
        <f>'各務原市・大垣市・海津市'!H37</f>
        <v>33400</v>
      </c>
      <c r="H13" s="307"/>
      <c r="I13" s="221">
        <f>'各務原市・大垣市・海津市'!I37</f>
        <v>21450</v>
      </c>
      <c r="J13" s="111"/>
      <c r="K13" s="111"/>
      <c r="L13" s="111"/>
      <c r="M13" s="111"/>
    </row>
    <row r="14" spans="1:13" s="112" customFormat="1" ht="30" customHeight="1">
      <c r="A14" s="336" t="s">
        <v>4</v>
      </c>
      <c r="B14" s="337"/>
      <c r="C14" s="316">
        <f>'各務原市・大垣市・海津市'!F48</f>
        <v>7100</v>
      </c>
      <c r="D14" s="317"/>
      <c r="E14" s="310">
        <f>'各務原市・大垣市・海津市'!G48</f>
        <v>0</v>
      </c>
      <c r="F14" s="311"/>
      <c r="G14" s="306">
        <f>'各務原市・大垣市・海津市'!H48</f>
        <v>7100</v>
      </c>
      <c r="H14" s="307"/>
      <c r="I14" s="240">
        <f>'各務原市・大垣市・海津市'!I48</f>
        <v>0</v>
      </c>
      <c r="J14" s="111"/>
      <c r="K14" s="111"/>
      <c r="L14" s="111"/>
      <c r="M14" s="111"/>
    </row>
    <row r="15" spans="1:13" s="112" customFormat="1" ht="30" customHeight="1">
      <c r="A15" s="336" t="s">
        <v>270</v>
      </c>
      <c r="B15" s="337"/>
      <c r="C15" s="316">
        <f>'揖斐郡・不破郡・安八郡・養老郡・美濃加茂市'!F13</f>
        <v>11600</v>
      </c>
      <c r="D15" s="317"/>
      <c r="E15" s="310">
        <f>'揖斐郡・不破郡・安八郡・養老郡・美濃加茂市'!G13</f>
        <v>0</v>
      </c>
      <c r="F15" s="311"/>
      <c r="G15" s="306">
        <f>'揖斐郡・不破郡・安八郡・養老郡・美濃加茂市'!H13</f>
        <v>11600</v>
      </c>
      <c r="H15" s="307"/>
      <c r="I15" s="240">
        <f>'揖斐郡・不破郡・安八郡・養老郡・美濃加茂市'!I13</f>
        <v>0</v>
      </c>
      <c r="J15" s="111"/>
      <c r="K15" s="111"/>
      <c r="L15" s="111"/>
      <c r="M15" s="111"/>
    </row>
    <row r="16" spans="1:13" s="112" customFormat="1" ht="30" customHeight="1">
      <c r="A16" s="336" t="s">
        <v>260</v>
      </c>
      <c r="B16" s="337"/>
      <c r="C16" s="316">
        <f>'揖斐郡・不破郡・安八郡・養老郡・美濃加茂市'!F22</f>
        <v>7150</v>
      </c>
      <c r="D16" s="317"/>
      <c r="E16" s="310">
        <f>'揖斐郡・不破郡・安八郡・養老郡・美濃加茂市'!G22</f>
        <v>0</v>
      </c>
      <c r="F16" s="311"/>
      <c r="G16" s="306">
        <f>'揖斐郡・不破郡・安八郡・養老郡・美濃加茂市'!H22</f>
        <v>7150</v>
      </c>
      <c r="H16" s="307"/>
      <c r="I16" s="240">
        <f>'揖斐郡・不破郡・安八郡・養老郡・美濃加茂市'!I22</f>
        <v>0</v>
      </c>
      <c r="J16" s="111"/>
      <c r="K16" s="111"/>
      <c r="L16" s="111"/>
      <c r="M16" s="111"/>
    </row>
    <row r="17" spans="1:13" s="112" customFormat="1" ht="30" customHeight="1">
      <c r="A17" s="336" t="s">
        <v>271</v>
      </c>
      <c r="B17" s="337"/>
      <c r="C17" s="316">
        <f>'揖斐郡・不破郡・安八郡・養老郡・美濃加茂市'!F30</f>
        <v>10450</v>
      </c>
      <c r="D17" s="317"/>
      <c r="E17" s="310">
        <f>'揖斐郡・不破郡・安八郡・養老郡・美濃加茂市'!G30</f>
        <v>0</v>
      </c>
      <c r="F17" s="311"/>
      <c r="G17" s="306">
        <f>'揖斐郡・不破郡・安八郡・養老郡・美濃加茂市'!H30</f>
        <v>10450</v>
      </c>
      <c r="H17" s="307"/>
      <c r="I17" s="240">
        <f>'揖斐郡・不破郡・安八郡・養老郡・美濃加茂市'!I30</f>
        <v>0</v>
      </c>
      <c r="J17" s="111"/>
      <c r="K17" s="111"/>
      <c r="L17" s="111"/>
      <c r="M17" s="111"/>
    </row>
    <row r="18" spans="1:13" s="112" customFormat="1" ht="30" customHeight="1">
      <c r="A18" s="336" t="s">
        <v>256</v>
      </c>
      <c r="B18" s="337"/>
      <c r="C18" s="316">
        <f>'揖斐郡・不破郡・安八郡・養老郡・美濃加茂市'!F38</f>
        <v>5000</v>
      </c>
      <c r="D18" s="317"/>
      <c r="E18" s="310">
        <f>'揖斐郡・不破郡・安八郡・養老郡・美濃加茂市'!G38</f>
        <v>0</v>
      </c>
      <c r="F18" s="311"/>
      <c r="G18" s="306">
        <f>'揖斐郡・不破郡・安八郡・養老郡・美濃加茂市'!H38</f>
        <v>5000</v>
      </c>
      <c r="H18" s="307"/>
      <c r="I18" s="240">
        <f>'揖斐郡・不破郡・安八郡・養老郡・美濃加茂市'!I38</f>
        <v>0</v>
      </c>
      <c r="J18" s="111"/>
      <c r="K18" s="111"/>
      <c r="L18" s="111"/>
      <c r="M18" s="111"/>
    </row>
    <row r="19" spans="1:13" s="112" customFormat="1" ht="30" customHeight="1">
      <c r="A19" s="336" t="s">
        <v>272</v>
      </c>
      <c r="B19" s="337"/>
      <c r="C19" s="316">
        <f>'揖斐郡・不破郡・安八郡・養老郡・美濃加茂市'!F48</f>
        <v>16200</v>
      </c>
      <c r="D19" s="317"/>
      <c r="E19" s="310">
        <f>'揖斐郡・不破郡・安八郡・養老郡・美濃加茂市'!G48</f>
        <v>0</v>
      </c>
      <c r="F19" s="311"/>
      <c r="G19" s="306">
        <f>'揖斐郡・不破郡・安八郡・養老郡・美濃加茂市'!H48</f>
        <v>10000</v>
      </c>
      <c r="H19" s="307"/>
      <c r="I19" s="221">
        <f>'揖斐郡・不破郡・安八郡・養老郡・美濃加茂市'!I48</f>
        <v>6200</v>
      </c>
      <c r="J19" s="111"/>
      <c r="K19" s="111"/>
      <c r="L19" s="111"/>
      <c r="M19" s="111"/>
    </row>
    <row r="20" spans="1:13" s="112" customFormat="1" ht="30" customHeight="1">
      <c r="A20" s="336" t="s">
        <v>250</v>
      </c>
      <c r="B20" s="337"/>
      <c r="C20" s="316">
        <f>'加茂郡・美濃市・関市'!F23</f>
        <v>14050</v>
      </c>
      <c r="D20" s="317"/>
      <c r="E20" s="310">
        <f>'加茂郡・美濃市・関市'!G23</f>
        <v>0</v>
      </c>
      <c r="F20" s="311"/>
      <c r="G20" s="306">
        <f>'加茂郡・美濃市・関市'!H23</f>
        <v>12050</v>
      </c>
      <c r="H20" s="307"/>
      <c r="I20" s="221">
        <f>'加茂郡・美濃市・関市'!I23</f>
        <v>2000</v>
      </c>
      <c r="J20" s="111"/>
      <c r="K20" s="111"/>
      <c r="L20" s="111"/>
      <c r="M20" s="111"/>
    </row>
    <row r="21" spans="1:13" s="112" customFormat="1" ht="30" customHeight="1">
      <c r="A21" s="336" t="s">
        <v>257</v>
      </c>
      <c r="B21" s="337"/>
      <c r="C21" s="316">
        <f>'加茂郡・美濃市・関市'!F31</f>
        <v>4100</v>
      </c>
      <c r="D21" s="317"/>
      <c r="E21" s="310">
        <f>'加茂郡・美濃市・関市'!G31</f>
        <v>0</v>
      </c>
      <c r="F21" s="311"/>
      <c r="G21" s="306">
        <f>'加茂郡・美濃市・関市'!H31</f>
        <v>4100</v>
      </c>
      <c r="H21" s="307"/>
      <c r="I21" s="240">
        <f>'加茂郡・美濃市・関市'!I31</f>
        <v>0</v>
      </c>
      <c r="J21" s="111"/>
      <c r="K21" s="111"/>
      <c r="L21" s="111"/>
      <c r="M21" s="111"/>
    </row>
    <row r="22" spans="1:13" s="112" customFormat="1" ht="30" customHeight="1">
      <c r="A22" s="336" t="s">
        <v>251</v>
      </c>
      <c r="B22" s="337"/>
      <c r="C22" s="316">
        <f>'加茂郡・美濃市・関市'!F48</f>
        <v>24700</v>
      </c>
      <c r="D22" s="317"/>
      <c r="E22" s="310">
        <f>'加茂郡・美濃市・関市'!G48</f>
        <v>0</v>
      </c>
      <c r="F22" s="311"/>
      <c r="G22" s="306">
        <f>'加茂郡・美濃市・関市'!H48</f>
        <v>14900</v>
      </c>
      <c r="H22" s="307"/>
      <c r="I22" s="221">
        <f>'加茂郡・美濃市・関市'!I48</f>
        <v>9800</v>
      </c>
      <c r="J22" s="111"/>
      <c r="K22" s="111"/>
      <c r="L22" s="111"/>
      <c r="M22" s="111"/>
    </row>
    <row r="23" spans="1:13" s="112" customFormat="1" ht="30" customHeight="1">
      <c r="A23" s="336" t="s">
        <v>6</v>
      </c>
      <c r="B23" s="337"/>
      <c r="C23" s="316">
        <f>'郡上市・可児市・可児郡・多治見市'!F15</f>
        <v>9950</v>
      </c>
      <c r="D23" s="317"/>
      <c r="E23" s="310">
        <f>'郡上市・可児市・可児郡・多治見市'!G15</f>
        <v>0</v>
      </c>
      <c r="F23" s="311"/>
      <c r="G23" s="306">
        <f>'郡上市・可児市・可児郡・多治見市'!H15</f>
        <v>9950</v>
      </c>
      <c r="H23" s="307"/>
      <c r="I23" s="240">
        <f>'郡上市・可児市・可児郡・多治見市'!I15</f>
        <v>0</v>
      </c>
      <c r="J23" s="111"/>
      <c r="K23" s="111"/>
      <c r="L23" s="111"/>
      <c r="M23" s="111"/>
    </row>
    <row r="24" spans="1:13" s="112" customFormat="1" ht="30" customHeight="1">
      <c r="A24" s="336" t="s">
        <v>273</v>
      </c>
      <c r="B24" s="337"/>
      <c r="C24" s="316">
        <f>'郡上市・可児市・可児郡・多治見市'!F26</f>
        <v>30100</v>
      </c>
      <c r="D24" s="317"/>
      <c r="E24" s="310">
        <f>'郡上市・可児市・可児郡・多治見市'!G26</f>
        <v>0</v>
      </c>
      <c r="F24" s="311"/>
      <c r="G24" s="306">
        <f>'郡上市・可児市・可児郡・多治見市'!H26</f>
        <v>18850</v>
      </c>
      <c r="H24" s="307"/>
      <c r="I24" s="221">
        <f>'郡上市・可児市・可児郡・多治見市'!I26</f>
        <v>11250</v>
      </c>
      <c r="J24" s="111"/>
      <c r="K24" s="111"/>
      <c r="L24" s="111"/>
      <c r="M24" s="111"/>
    </row>
    <row r="25" spans="1:13" s="112" customFormat="1" ht="30" customHeight="1">
      <c r="A25" s="336" t="s">
        <v>274</v>
      </c>
      <c r="B25" s="337"/>
      <c r="C25" s="316">
        <f>'郡上市・可児市・可児郡・多治見市'!F32</f>
        <v>4150</v>
      </c>
      <c r="D25" s="317"/>
      <c r="E25" s="310">
        <f>'郡上市・可児市・可児郡・多治見市'!G32</f>
        <v>0</v>
      </c>
      <c r="F25" s="311"/>
      <c r="G25" s="306">
        <f>'郡上市・可児市・可児郡・多治見市'!H32</f>
        <v>2650</v>
      </c>
      <c r="H25" s="307"/>
      <c r="I25" s="221">
        <f>'郡上市・可児市・可児郡・多治見市'!I32</f>
        <v>1500</v>
      </c>
      <c r="J25" s="111"/>
      <c r="K25" s="111"/>
      <c r="L25" s="111"/>
      <c r="M25" s="111"/>
    </row>
    <row r="26" spans="1:13" s="112" customFormat="1" ht="30" customHeight="1">
      <c r="A26" s="336" t="s">
        <v>261</v>
      </c>
      <c r="B26" s="337"/>
      <c r="C26" s="316">
        <f>'郡上市・可児市・可児郡・多治見市'!F48</f>
        <v>40050</v>
      </c>
      <c r="D26" s="317"/>
      <c r="E26" s="310">
        <f>'郡上市・可児市・可児郡・多治見市'!G48</f>
        <v>0</v>
      </c>
      <c r="F26" s="311"/>
      <c r="G26" s="306">
        <f>'郡上市・可児市・可児郡・多治見市'!H48</f>
        <v>28700</v>
      </c>
      <c r="H26" s="307"/>
      <c r="I26" s="221">
        <f>'郡上市・可児市・可児郡・多治見市'!I48</f>
        <v>11350</v>
      </c>
      <c r="J26" s="111"/>
      <c r="K26" s="111"/>
      <c r="L26" s="111"/>
      <c r="M26" s="111"/>
    </row>
    <row r="27" spans="1:13" s="112" customFormat="1" ht="30" customHeight="1">
      <c r="A27" s="336" t="s">
        <v>262</v>
      </c>
      <c r="B27" s="337"/>
      <c r="C27" s="316">
        <f>'土岐市・瑞浪市・恵那市'!F16</f>
        <v>17800</v>
      </c>
      <c r="D27" s="317"/>
      <c r="E27" s="310">
        <f>'土岐市・瑞浪市・恵那市'!G16</f>
        <v>0</v>
      </c>
      <c r="F27" s="311"/>
      <c r="G27" s="306">
        <f>'土岐市・瑞浪市・恵那市'!H16</f>
        <v>13050</v>
      </c>
      <c r="H27" s="307"/>
      <c r="I27" s="221">
        <f>'土岐市・瑞浪市・恵那市'!I16</f>
        <v>4750</v>
      </c>
      <c r="J27" s="111"/>
      <c r="K27" s="111"/>
      <c r="L27" s="111"/>
      <c r="M27" s="111"/>
    </row>
    <row r="28" spans="1:13" s="112" customFormat="1" ht="30" customHeight="1">
      <c r="A28" s="336" t="s">
        <v>263</v>
      </c>
      <c r="B28" s="337"/>
      <c r="C28" s="316">
        <f>'土岐市・瑞浪市・恵那市'!F28</f>
        <v>11500</v>
      </c>
      <c r="D28" s="317"/>
      <c r="E28" s="310">
        <f>'土岐市・瑞浪市・恵那市'!G28</f>
        <v>0</v>
      </c>
      <c r="F28" s="311"/>
      <c r="G28" s="306">
        <f>'土岐市・瑞浪市・恵那市'!H28</f>
        <v>8650</v>
      </c>
      <c r="H28" s="307"/>
      <c r="I28" s="221">
        <f>'土岐市・瑞浪市・恵那市'!I28</f>
        <v>2850</v>
      </c>
      <c r="J28" s="111"/>
      <c r="K28" s="111"/>
      <c r="L28" s="111"/>
      <c r="M28" s="111"/>
    </row>
    <row r="29" spans="1:13" s="112" customFormat="1" ht="30" customHeight="1">
      <c r="A29" s="336" t="s">
        <v>264</v>
      </c>
      <c r="B29" s="337"/>
      <c r="C29" s="316">
        <f>'土岐市・瑞浪市・恵那市'!F48</f>
        <v>11500</v>
      </c>
      <c r="D29" s="317"/>
      <c r="E29" s="310">
        <f>'土岐市・瑞浪市・恵那市'!G48</f>
        <v>0</v>
      </c>
      <c r="F29" s="311"/>
      <c r="G29" s="306">
        <f>'土岐市・瑞浪市・恵那市'!H48</f>
        <v>11500</v>
      </c>
      <c r="H29" s="307"/>
      <c r="I29" s="240">
        <f>'土岐市・瑞浪市・恵那市'!I48</f>
        <v>0</v>
      </c>
      <c r="J29" s="111"/>
      <c r="K29" s="111"/>
      <c r="L29" s="111"/>
      <c r="M29" s="111"/>
    </row>
    <row r="30" spans="1:13" s="112" customFormat="1" ht="30" customHeight="1">
      <c r="A30" s="336" t="s">
        <v>265</v>
      </c>
      <c r="B30" s="337"/>
      <c r="C30" s="316">
        <f>'中津川市・下呂市'!F26</f>
        <v>19250</v>
      </c>
      <c r="D30" s="317"/>
      <c r="E30" s="310">
        <f>'中津川市・下呂市'!G26</f>
        <v>0</v>
      </c>
      <c r="F30" s="311"/>
      <c r="G30" s="306">
        <f>'中津川市・下呂市'!H26</f>
        <v>19250</v>
      </c>
      <c r="H30" s="307"/>
      <c r="I30" s="240">
        <f>'中津川市・下呂市'!I26</f>
        <v>0</v>
      </c>
      <c r="J30" s="111"/>
      <c r="K30" s="111"/>
      <c r="L30" s="111"/>
      <c r="M30" s="111"/>
    </row>
    <row r="31" spans="1:13" s="112" customFormat="1" ht="30" customHeight="1">
      <c r="A31" s="336" t="s">
        <v>3</v>
      </c>
      <c r="B31" s="337"/>
      <c r="C31" s="316">
        <f>'中津川市・下呂市'!F48</f>
        <v>9150</v>
      </c>
      <c r="D31" s="317"/>
      <c r="E31" s="310">
        <f>'中津川市・下呂市'!G48</f>
        <v>0</v>
      </c>
      <c r="F31" s="311"/>
      <c r="G31" s="306">
        <f>'中津川市・下呂市'!H48</f>
        <v>9150</v>
      </c>
      <c r="H31" s="307"/>
      <c r="I31" s="240">
        <f>'中津川市・下呂市'!I48</f>
        <v>0</v>
      </c>
      <c r="J31" s="111"/>
      <c r="K31" s="111"/>
      <c r="L31" s="111"/>
      <c r="M31" s="111"/>
    </row>
    <row r="32" spans="1:13" s="112" customFormat="1" ht="30" customHeight="1">
      <c r="A32" s="336" t="s">
        <v>266</v>
      </c>
      <c r="B32" s="337"/>
      <c r="C32" s="316">
        <f>'高山市・飛騨市'!F22</f>
        <v>20400</v>
      </c>
      <c r="D32" s="317"/>
      <c r="E32" s="310">
        <f>'高山市・飛騨市'!G22</f>
        <v>0</v>
      </c>
      <c r="F32" s="311"/>
      <c r="G32" s="306">
        <f>'高山市・飛騨市'!H22</f>
        <v>20400</v>
      </c>
      <c r="H32" s="307"/>
      <c r="I32" s="240">
        <f>'高山市・飛騨市'!I22</f>
        <v>0</v>
      </c>
      <c r="J32" s="111"/>
      <c r="K32" s="111"/>
      <c r="L32" s="111"/>
      <c r="M32" s="111"/>
    </row>
    <row r="33" spans="1:13" s="112" customFormat="1" ht="30" customHeight="1">
      <c r="A33" s="344" t="s">
        <v>7</v>
      </c>
      <c r="B33" s="345"/>
      <c r="C33" s="318">
        <f>'高山市・飛騨市'!F48</f>
        <v>6300</v>
      </c>
      <c r="D33" s="319"/>
      <c r="E33" s="312">
        <f>'高山市・飛騨市'!G48</f>
        <v>0</v>
      </c>
      <c r="F33" s="313"/>
      <c r="G33" s="326">
        <f>'高山市・飛騨市'!H48</f>
        <v>6300</v>
      </c>
      <c r="H33" s="327"/>
      <c r="I33" s="241">
        <f>'高山市・飛騨市'!I48</f>
        <v>0</v>
      </c>
      <c r="J33" s="111"/>
      <c r="K33" s="111"/>
      <c r="L33" s="111"/>
      <c r="M33" s="111"/>
    </row>
    <row r="34" spans="1:13" s="112" customFormat="1" ht="30" customHeight="1">
      <c r="A34" s="346" t="s">
        <v>51</v>
      </c>
      <c r="B34" s="347"/>
      <c r="C34" s="320">
        <f>SUM(C5:C33)</f>
        <v>596650</v>
      </c>
      <c r="D34" s="321"/>
      <c r="E34" s="314">
        <f>SUM(E5:E33)</f>
        <v>0</v>
      </c>
      <c r="F34" s="315"/>
      <c r="G34" s="324">
        <f>SUM(G5:G33)</f>
        <v>392450</v>
      </c>
      <c r="H34" s="325"/>
      <c r="I34" s="32">
        <f>SUM(I5:I33)</f>
        <v>204200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C47" sheet="1" objects="1" scenarios="1" formatCells="0"/>
  <mergeCells count="130">
    <mergeCell ref="H2:I2"/>
    <mergeCell ref="H1:I1"/>
    <mergeCell ref="A13:B13"/>
    <mergeCell ref="A12:B12"/>
    <mergeCell ref="A11:B11"/>
    <mergeCell ref="A29:B29"/>
    <mergeCell ref="A28:B28"/>
    <mergeCell ref="A10:B10"/>
    <mergeCell ref="A18:B18"/>
    <mergeCell ref="A19:B19"/>
    <mergeCell ref="A30:B30"/>
    <mergeCell ref="A31:B31"/>
    <mergeCell ref="A32:B32"/>
    <mergeCell ref="A33:B33"/>
    <mergeCell ref="A34:B34"/>
    <mergeCell ref="A23:B23"/>
    <mergeCell ref="A24:B24"/>
    <mergeCell ref="A25:B25"/>
    <mergeCell ref="A26:B26"/>
    <mergeCell ref="A27:B27"/>
    <mergeCell ref="A20:B20"/>
    <mergeCell ref="A21:B21"/>
    <mergeCell ref="A22:B22"/>
    <mergeCell ref="A17:B17"/>
    <mergeCell ref="A16:B16"/>
    <mergeCell ref="A15:B15"/>
    <mergeCell ref="A14:B14"/>
    <mergeCell ref="A4:B4"/>
    <mergeCell ref="A5:B5"/>
    <mergeCell ref="A6:B6"/>
    <mergeCell ref="A7:B7"/>
    <mergeCell ref="A8:B8"/>
    <mergeCell ref="A9:B9"/>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21:D21"/>
    <mergeCell ref="C22:D22"/>
    <mergeCell ref="C11:D11"/>
    <mergeCell ref="C12:D12"/>
    <mergeCell ref="C13:D13"/>
    <mergeCell ref="C14:D14"/>
    <mergeCell ref="C15:D15"/>
    <mergeCell ref="C16:D16"/>
    <mergeCell ref="C33:D33"/>
    <mergeCell ref="C34:D34"/>
    <mergeCell ref="C23:D23"/>
    <mergeCell ref="C24:D24"/>
    <mergeCell ref="C25:D25"/>
    <mergeCell ref="C26:D26"/>
    <mergeCell ref="C27:D27"/>
    <mergeCell ref="C28:D28"/>
    <mergeCell ref="E9:F9"/>
    <mergeCell ref="E10:F10"/>
    <mergeCell ref="C29:D29"/>
    <mergeCell ref="C30:D30"/>
    <mergeCell ref="C31:D31"/>
    <mergeCell ref="C32:D32"/>
    <mergeCell ref="C17:D17"/>
    <mergeCell ref="C18:D18"/>
    <mergeCell ref="C19:D19"/>
    <mergeCell ref="C20:D20"/>
    <mergeCell ref="E11:F11"/>
    <mergeCell ref="E12:F12"/>
    <mergeCell ref="E13:F13"/>
    <mergeCell ref="E14:F14"/>
    <mergeCell ref="E15:F15"/>
    <mergeCell ref="E16:F16"/>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0:F20"/>
    <mergeCell ref="E21:F21"/>
    <mergeCell ref="E22:F22"/>
    <mergeCell ref="A2:B2"/>
    <mergeCell ref="A1:B1"/>
    <mergeCell ref="G5:H5"/>
    <mergeCell ref="G6:H6"/>
    <mergeCell ref="G7:H7"/>
    <mergeCell ref="G8:H8"/>
    <mergeCell ref="E5:F5"/>
    <mergeCell ref="E6:F6"/>
    <mergeCell ref="E7:F7"/>
    <mergeCell ref="E8:F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D3" activePane="bottomRight" state="frozen"/>
      <selection pane="topLeft" activeCell="G34" sqref="G34:I34"/>
      <selection pane="topRight" activeCell="G34" sqref="G34:I34"/>
      <selection pane="bottomLeft" activeCell="G34" sqref="G34:I34"/>
      <selection pane="bottomRight" activeCell="N30" sqref="N30"/>
    </sheetView>
  </sheetViews>
  <sheetFormatPr defaultColWidth="9.00390625" defaultRowHeight="13.5"/>
  <cols>
    <col min="1" max="1" width="10.125" style="4" customWidth="1"/>
    <col min="2" max="2" width="1.625" style="4" customWidth="1"/>
    <col min="3" max="3" width="10.125" style="4" customWidth="1"/>
    <col min="4" max="4" width="7.12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f>
        <v>0</v>
      </c>
    </row>
    <row r="3" spans="4:9" s="103" customFormat="1" ht="24.75" customHeight="1">
      <c r="D3" s="106"/>
      <c r="E3" s="351"/>
      <c r="F3" s="351"/>
      <c r="G3" s="354"/>
      <c r="H3" s="355"/>
      <c r="I3" s="224"/>
    </row>
    <row r="4" spans="1:11" s="115" customFormat="1" ht="21" customHeight="1">
      <c r="A4" s="352" t="s">
        <v>57</v>
      </c>
      <c r="B4" s="332"/>
      <c r="C4" s="353"/>
      <c r="D4" s="331" t="s">
        <v>58</v>
      </c>
      <c r="E4" s="362"/>
      <c r="F4" s="114" t="s">
        <v>55</v>
      </c>
      <c r="G4" s="218" t="s">
        <v>368</v>
      </c>
      <c r="H4" s="226" t="s">
        <v>56</v>
      </c>
      <c r="I4" s="219" t="s">
        <v>477</v>
      </c>
      <c r="J4" s="195" t="s">
        <v>466</v>
      </c>
      <c r="K4" s="196" t="s">
        <v>467</v>
      </c>
    </row>
    <row r="5" spans="1:11" ht="21" customHeight="1">
      <c r="A5" s="135" t="s">
        <v>9</v>
      </c>
      <c r="B5" s="173"/>
      <c r="C5" s="174"/>
      <c r="D5" s="82" t="s">
        <v>218</v>
      </c>
      <c r="E5" s="22" t="s">
        <v>485</v>
      </c>
      <c r="F5" s="25">
        <v>4600</v>
      </c>
      <c r="G5" s="113"/>
      <c r="H5" s="227">
        <v>2050</v>
      </c>
      <c r="I5" s="228">
        <v>2550</v>
      </c>
      <c r="J5" s="202" t="s">
        <v>469</v>
      </c>
      <c r="K5" s="203" t="s">
        <v>469</v>
      </c>
    </row>
    <row r="6" spans="1:11" ht="21" customHeight="1">
      <c r="A6" s="48">
        <f>SUM(G48)</f>
        <v>0</v>
      </c>
      <c r="B6" s="47" t="s">
        <v>14</v>
      </c>
      <c r="C6" s="49">
        <f>SUM(F48)</f>
        <v>140800</v>
      </c>
      <c r="D6" s="83" t="s">
        <v>219</v>
      </c>
      <c r="E6" s="23" t="s">
        <v>554</v>
      </c>
      <c r="F6" s="18">
        <v>5700</v>
      </c>
      <c r="G6" s="12"/>
      <c r="H6" s="229">
        <v>2450</v>
      </c>
      <c r="I6" s="117">
        <v>3250</v>
      </c>
      <c r="J6" s="204" t="s">
        <v>468</v>
      </c>
      <c r="K6" s="205" t="s">
        <v>468</v>
      </c>
    </row>
    <row r="7" spans="1:11" ht="21" customHeight="1">
      <c r="A7" s="75"/>
      <c r="B7" s="76"/>
      <c r="C7" s="77"/>
      <c r="D7" s="83" t="s">
        <v>220</v>
      </c>
      <c r="E7" s="23" t="s">
        <v>289</v>
      </c>
      <c r="F7" s="18">
        <v>6650</v>
      </c>
      <c r="G7" s="12"/>
      <c r="H7" s="229">
        <v>2400</v>
      </c>
      <c r="I7" s="117">
        <v>4250</v>
      </c>
      <c r="J7" s="204" t="s">
        <v>468</v>
      </c>
      <c r="K7" s="205" t="s">
        <v>468</v>
      </c>
    </row>
    <row r="8" spans="1:11" ht="21" customHeight="1">
      <c r="A8" s="75"/>
      <c r="B8" s="76"/>
      <c r="C8" s="77"/>
      <c r="D8" s="83" t="s">
        <v>221</v>
      </c>
      <c r="E8" s="23" t="s">
        <v>290</v>
      </c>
      <c r="F8" s="26">
        <v>4450</v>
      </c>
      <c r="G8" s="78"/>
      <c r="H8" s="229">
        <v>2250</v>
      </c>
      <c r="I8" s="117">
        <v>2200</v>
      </c>
      <c r="J8" s="204" t="s">
        <v>468</v>
      </c>
      <c r="K8" s="205" t="s">
        <v>468</v>
      </c>
    </row>
    <row r="9" spans="1:11" ht="21" customHeight="1">
      <c r="A9" s="75"/>
      <c r="B9" s="76"/>
      <c r="C9" s="77"/>
      <c r="D9" s="83" t="s">
        <v>222</v>
      </c>
      <c r="E9" s="23" t="s">
        <v>291</v>
      </c>
      <c r="F9" s="26">
        <v>6100</v>
      </c>
      <c r="G9" s="78"/>
      <c r="H9" s="229">
        <v>2450</v>
      </c>
      <c r="I9" s="117">
        <v>3650</v>
      </c>
      <c r="J9" s="204" t="s">
        <v>468</v>
      </c>
      <c r="K9" s="205" t="s">
        <v>468</v>
      </c>
    </row>
    <row r="10" spans="1:11" ht="21" customHeight="1">
      <c r="A10" s="75"/>
      <c r="B10" s="76"/>
      <c r="C10" s="77"/>
      <c r="D10" s="83" t="s">
        <v>223</v>
      </c>
      <c r="E10" s="23" t="s">
        <v>292</v>
      </c>
      <c r="F10" s="18">
        <v>4150</v>
      </c>
      <c r="G10" s="12"/>
      <c r="H10" s="229">
        <v>1650</v>
      </c>
      <c r="I10" s="117">
        <v>2500</v>
      </c>
      <c r="J10" s="204" t="s">
        <v>468</v>
      </c>
      <c r="K10" s="205" t="s">
        <v>468</v>
      </c>
    </row>
    <row r="11" spans="1:11" ht="21" customHeight="1">
      <c r="A11" s="75"/>
      <c r="B11" s="76"/>
      <c r="C11" s="77"/>
      <c r="D11" s="83" t="s">
        <v>224</v>
      </c>
      <c r="E11" s="23" t="s">
        <v>394</v>
      </c>
      <c r="F11" s="18">
        <v>5400</v>
      </c>
      <c r="G11" s="12"/>
      <c r="H11" s="229">
        <v>2350</v>
      </c>
      <c r="I11" s="117">
        <v>3050</v>
      </c>
      <c r="J11" s="204" t="s">
        <v>468</v>
      </c>
      <c r="K11" s="205" t="s">
        <v>468</v>
      </c>
    </row>
    <row r="12" spans="1:11" ht="21" customHeight="1">
      <c r="A12" s="75"/>
      <c r="B12" s="76"/>
      <c r="C12" s="77"/>
      <c r="D12" s="84" t="s">
        <v>225</v>
      </c>
      <c r="E12" s="23" t="s">
        <v>328</v>
      </c>
      <c r="F12" s="18">
        <v>8300</v>
      </c>
      <c r="G12" s="12"/>
      <c r="H12" s="229">
        <v>3450</v>
      </c>
      <c r="I12" s="117">
        <v>4850</v>
      </c>
      <c r="J12" s="204" t="s">
        <v>468</v>
      </c>
      <c r="K12" s="205" t="s">
        <v>468</v>
      </c>
    </row>
    <row r="13" spans="1:11" ht="21" customHeight="1">
      <c r="A13" s="75"/>
      <c r="B13" s="171"/>
      <c r="C13" s="172"/>
      <c r="D13" s="84" t="s">
        <v>226</v>
      </c>
      <c r="E13" s="23" t="s">
        <v>329</v>
      </c>
      <c r="F13" s="18">
        <v>1750</v>
      </c>
      <c r="G13" s="12"/>
      <c r="H13" s="229">
        <v>850</v>
      </c>
      <c r="I13" s="117">
        <v>900</v>
      </c>
      <c r="J13" s="204" t="s">
        <v>468</v>
      </c>
      <c r="K13" s="205" t="s">
        <v>468</v>
      </c>
    </row>
    <row r="14" spans="1:11" ht="21" customHeight="1">
      <c r="A14" s="75"/>
      <c r="B14" s="171"/>
      <c r="C14" s="172"/>
      <c r="D14" s="83" t="s">
        <v>227</v>
      </c>
      <c r="E14" s="23" t="s">
        <v>367</v>
      </c>
      <c r="F14" s="18">
        <v>2600</v>
      </c>
      <c r="G14" s="12"/>
      <c r="H14" s="229">
        <v>1250</v>
      </c>
      <c r="I14" s="117">
        <v>1350</v>
      </c>
      <c r="J14" s="204" t="s">
        <v>468</v>
      </c>
      <c r="K14" s="205" t="s">
        <v>468</v>
      </c>
    </row>
    <row r="15" spans="1:11" ht="21" customHeight="1">
      <c r="A15" s="75"/>
      <c r="B15" s="76"/>
      <c r="C15" s="77"/>
      <c r="D15" s="83" t="s">
        <v>228</v>
      </c>
      <c r="E15" s="23" t="s">
        <v>330</v>
      </c>
      <c r="F15" s="18">
        <v>2300</v>
      </c>
      <c r="G15" s="12"/>
      <c r="H15" s="229">
        <v>1100</v>
      </c>
      <c r="I15" s="117">
        <v>1200</v>
      </c>
      <c r="J15" s="204" t="s">
        <v>468</v>
      </c>
      <c r="K15" s="205" t="s">
        <v>468</v>
      </c>
    </row>
    <row r="16" spans="1:11" ht="21" customHeight="1">
      <c r="A16" s="75"/>
      <c r="B16" s="76"/>
      <c r="C16" s="77"/>
      <c r="D16" s="83" t="s">
        <v>229</v>
      </c>
      <c r="E16" s="23" t="s">
        <v>391</v>
      </c>
      <c r="F16" s="18">
        <v>3650</v>
      </c>
      <c r="G16" s="12"/>
      <c r="H16" s="229">
        <v>1800</v>
      </c>
      <c r="I16" s="242">
        <v>1850</v>
      </c>
      <c r="J16" s="204"/>
      <c r="K16" s="205" t="s">
        <v>468</v>
      </c>
    </row>
    <row r="17" spans="1:11" ht="21" customHeight="1">
      <c r="A17" s="75"/>
      <c r="B17" s="76"/>
      <c r="C17" s="77"/>
      <c r="D17" s="83" t="s">
        <v>230</v>
      </c>
      <c r="E17" s="23" t="s">
        <v>331</v>
      </c>
      <c r="F17" s="18">
        <v>5350</v>
      </c>
      <c r="G17" s="12"/>
      <c r="H17" s="229">
        <v>2650</v>
      </c>
      <c r="I17" s="117">
        <v>2700</v>
      </c>
      <c r="J17" s="204" t="s">
        <v>468</v>
      </c>
      <c r="K17" s="205" t="s">
        <v>468</v>
      </c>
    </row>
    <row r="18" spans="1:11" ht="21" customHeight="1">
      <c r="A18" s="75"/>
      <c r="B18" s="76"/>
      <c r="C18" s="77"/>
      <c r="D18" s="83" t="s">
        <v>231</v>
      </c>
      <c r="E18" s="23" t="s">
        <v>396</v>
      </c>
      <c r="F18" s="18">
        <v>4800</v>
      </c>
      <c r="G18" s="12"/>
      <c r="H18" s="229">
        <v>2400</v>
      </c>
      <c r="I18" s="117">
        <v>2400</v>
      </c>
      <c r="J18" s="204" t="s">
        <v>468</v>
      </c>
      <c r="K18" s="205" t="s">
        <v>468</v>
      </c>
    </row>
    <row r="19" spans="1:11" ht="21" customHeight="1">
      <c r="A19" s="75"/>
      <c r="B19" s="76"/>
      <c r="C19" s="77"/>
      <c r="D19" s="83" t="s">
        <v>232</v>
      </c>
      <c r="E19" s="23" t="s">
        <v>332</v>
      </c>
      <c r="F19" s="18">
        <v>2500</v>
      </c>
      <c r="G19" s="12"/>
      <c r="H19" s="229">
        <v>1000</v>
      </c>
      <c r="I19" s="117">
        <v>1500</v>
      </c>
      <c r="J19" s="204" t="s">
        <v>468</v>
      </c>
      <c r="K19" s="205" t="s">
        <v>468</v>
      </c>
    </row>
    <row r="20" spans="1:11" ht="21" customHeight="1">
      <c r="A20" s="75"/>
      <c r="B20" s="76"/>
      <c r="C20" s="77"/>
      <c r="D20" s="83" t="s">
        <v>233</v>
      </c>
      <c r="E20" s="23" t="s">
        <v>333</v>
      </c>
      <c r="F20" s="18">
        <v>3700</v>
      </c>
      <c r="G20" s="12"/>
      <c r="H20" s="229">
        <v>1800</v>
      </c>
      <c r="I20" s="117">
        <v>1900</v>
      </c>
      <c r="J20" s="204" t="s">
        <v>468</v>
      </c>
      <c r="K20" s="205" t="s">
        <v>468</v>
      </c>
    </row>
    <row r="21" spans="1:11" ht="21" customHeight="1">
      <c r="A21" s="75"/>
      <c r="B21" s="76"/>
      <c r="C21" s="77"/>
      <c r="D21" s="83" t="s">
        <v>234</v>
      </c>
      <c r="E21" s="23" t="s">
        <v>293</v>
      </c>
      <c r="F21" s="18">
        <v>5000</v>
      </c>
      <c r="G21" s="12"/>
      <c r="H21" s="229">
        <v>2600</v>
      </c>
      <c r="I21" s="117">
        <v>2400</v>
      </c>
      <c r="J21" s="204" t="s">
        <v>468</v>
      </c>
      <c r="K21" s="205" t="s">
        <v>468</v>
      </c>
    </row>
    <row r="22" spans="1:11" ht="21" customHeight="1">
      <c r="A22" s="75"/>
      <c r="B22" s="76"/>
      <c r="C22" s="77"/>
      <c r="D22" s="83" t="s">
        <v>235</v>
      </c>
      <c r="E22" s="23" t="s">
        <v>395</v>
      </c>
      <c r="F22" s="18">
        <v>3700</v>
      </c>
      <c r="G22" s="12"/>
      <c r="H22" s="229">
        <v>2050</v>
      </c>
      <c r="I22" s="117">
        <v>1650</v>
      </c>
      <c r="J22" s="204" t="s">
        <v>468</v>
      </c>
      <c r="K22" s="205" t="s">
        <v>468</v>
      </c>
    </row>
    <row r="23" spans="1:11" ht="21" customHeight="1">
      <c r="A23" s="75"/>
      <c r="B23" s="76"/>
      <c r="C23" s="77"/>
      <c r="D23" s="83" t="s">
        <v>236</v>
      </c>
      <c r="E23" s="23" t="s">
        <v>294</v>
      </c>
      <c r="F23" s="18">
        <v>4400</v>
      </c>
      <c r="G23" s="12"/>
      <c r="H23" s="229">
        <v>1850</v>
      </c>
      <c r="I23" s="117">
        <v>2550</v>
      </c>
      <c r="J23" s="204" t="s">
        <v>468</v>
      </c>
      <c r="K23" s="205" t="s">
        <v>468</v>
      </c>
    </row>
    <row r="24" spans="1:11" ht="21" customHeight="1">
      <c r="A24" s="75"/>
      <c r="B24" s="76"/>
      <c r="C24" s="77"/>
      <c r="D24" s="83" t="s">
        <v>237</v>
      </c>
      <c r="E24" s="23" t="s">
        <v>295</v>
      </c>
      <c r="F24" s="18">
        <v>5450</v>
      </c>
      <c r="G24" s="12"/>
      <c r="H24" s="229">
        <v>2100</v>
      </c>
      <c r="I24" s="117">
        <v>3350</v>
      </c>
      <c r="J24" s="204" t="s">
        <v>468</v>
      </c>
      <c r="K24" s="205" t="s">
        <v>468</v>
      </c>
    </row>
    <row r="25" spans="1:11" ht="21" customHeight="1">
      <c r="A25" s="75"/>
      <c r="B25" s="76"/>
      <c r="C25" s="77"/>
      <c r="D25" s="83" t="s">
        <v>238</v>
      </c>
      <c r="E25" s="23" t="s">
        <v>393</v>
      </c>
      <c r="F25" s="18">
        <v>5000</v>
      </c>
      <c r="G25" s="12"/>
      <c r="H25" s="229">
        <v>2150</v>
      </c>
      <c r="I25" s="117">
        <v>2850</v>
      </c>
      <c r="J25" s="204" t="s">
        <v>468</v>
      </c>
      <c r="K25" s="205" t="s">
        <v>468</v>
      </c>
    </row>
    <row r="26" spans="1:11" ht="21" customHeight="1">
      <c r="A26" s="75"/>
      <c r="B26" s="76"/>
      <c r="C26" s="77"/>
      <c r="D26" s="83" t="s">
        <v>239</v>
      </c>
      <c r="E26" s="23" t="s">
        <v>465</v>
      </c>
      <c r="F26" s="18">
        <v>4250</v>
      </c>
      <c r="G26" s="12"/>
      <c r="H26" s="229">
        <v>1650</v>
      </c>
      <c r="I26" s="117">
        <v>2600</v>
      </c>
      <c r="J26" s="204" t="s">
        <v>468</v>
      </c>
      <c r="K26" s="205" t="s">
        <v>468</v>
      </c>
    </row>
    <row r="27" spans="1:11" ht="21" customHeight="1">
      <c r="A27" s="75"/>
      <c r="B27" s="76"/>
      <c r="C27" s="77"/>
      <c r="D27" s="83" t="s">
        <v>240</v>
      </c>
      <c r="E27" s="23" t="s">
        <v>296</v>
      </c>
      <c r="F27" s="18">
        <v>2400</v>
      </c>
      <c r="G27" s="12"/>
      <c r="H27" s="229">
        <v>950</v>
      </c>
      <c r="I27" s="117">
        <v>1450</v>
      </c>
      <c r="J27" s="204" t="s">
        <v>468</v>
      </c>
      <c r="K27" s="205" t="s">
        <v>468</v>
      </c>
    </row>
    <row r="28" spans="1:11" ht="21" customHeight="1">
      <c r="A28" s="75"/>
      <c r="B28" s="76"/>
      <c r="C28" s="77"/>
      <c r="D28" s="83" t="s">
        <v>241</v>
      </c>
      <c r="E28" s="23" t="s">
        <v>392</v>
      </c>
      <c r="F28" s="18">
        <v>3750</v>
      </c>
      <c r="G28" s="12"/>
      <c r="H28" s="229">
        <v>1450</v>
      </c>
      <c r="I28" s="117">
        <v>2300</v>
      </c>
      <c r="J28" s="204" t="s">
        <v>468</v>
      </c>
      <c r="K28" s="205" t="s">
        <v>468</v>
      </c>
    </row>
    <row r="29" spans="1:11" ht="21" customHeight="1">
      <c r="A29" s="75"/>
      <c r="B29" s="76"/>
      <c r="C29" s="77"/>
      <c r="D29" s="83" t="s">
        <v>242</v>
      </c>
      <c r="E29" s="23" t="s">
        <v>390</v>
      </c>
      <c r="F29" s="18">
        <v>6350</v>
      </c>
      <c r="G29" s="12"/>
      <c r="H29" s="229">
        <v>2500</v>
      </c>
      <c r="I29" s="117">
        <v>3850</v>
      </c>
      <c r="J29" s="204" t="s">
        <v>468</v>
      </c>
      <c r="K29" s="205" t="s">
        <v>468</v>
      </c>
    </row>
    <row r="30" spans="1:11" ht="21" customHeight="1">
      <c r="A30" s="75"/>
      <c r="B30" s="76"/>
      <c r="C30" s="77"/>
      <c r="D30" s="83" t="s">
        <v>243</v>
      </c>
      <c r="E30" s="23" t="s">
        <v>297</v>
      </c>
      <c r="F30" s="18">
        <v>7900</v>
      </c>
      <c r="G30" s="12"/>
      <c r="H30" s="229">
        <v>3550</v>
      </c>
      <c r="I30" s="242">
        <v>4350</v>
      </c>
      <c r="J30" s="215"/>
      <c r="K30" s="205" t="s">
        <v>468</v>
      </c>
    </row>
    <row r="31" spans="1:11" ht="21" customHeight="1">
      <c r="A31" s="75"/>
      <c r="B31" s="76"/>
      <c r="C31" s="77"/>
      <c r="D31" s="83" t="s">
        <v>244</v>
      </c>
      <c r="E31" s="23" t="s">
        <v>298</v>
      </c>
      <c r="F31" s="18">
        <v>3650</v>
      </c>
      <c r="G31" s="12"/>
      <c r="H31" s="229">
        <v>1750</v>
      </c>
      <c r="I31" s="117">
        <v>1900</v>
      </c>
      <c r="J31" s="204" t="s">
        <v>468</v>
      </c>
      <c r="K31" s="205" t="s">
        <v>468</v>
      </c>
    </row>
    <row r="32" spans="1:11" ht="21" customHeight="1">
      <c r="A32" s="75"/>
      <c r="B32" s="76"/>
      <c r="C32" s="77"/>
      <c r="D32" s="83" t="s">
        <v>245</v>
      </c>
      <c r="E32" s="23" t="s">
        <v>299</v>
      </c>
      <c r="F32" s="18">
        <v>3850</v>
      </c>
      <c r="G32" s="12"/>
      <c r="H32" s="229">
        <v>1750</v>
      </c>
      <c r="I32" s="117">
        <v>2100</v>
      </c>
      <c r="J32" s="204" t="s">
        <v>468</v>
      </c>
      <c r="K32" s="205" t="s">
        <v>468</v>
      </c>
    </row>
    <row r="33" spans="1:11" ht="21" customHeight="1">
      <c r="A33" s="75"/>
      <c r="B33" s="76"/>
      <c r="C33" s="77"/>
      <c r="D33" s="83" t="s">
        <v>246</v>
      </c>
      <c r="E33" s="23" t="s">
        <v>300</v>
      </c>
      <c r="F33" s="18">
        <v>2900</v>
      </c>
      <c r="G33" s="12"/>
      <c r="H33" s="229">
        <v>1250</v>
      </c>
      <c r="I33" s="117">
        <v>1650</v>
      </c>
      <c r="J33" s="204" t="s">
        <v>468</v>
      </c>
      <c r="K33" s="205" t="s">
        <v>468</v>
      </c>
    </row>
    <row r="34" spans="1:11" ht="21" customHeight="1">
      <c r="A34" s="75"/>
      <c r="B34" s="76"/>
      <c r="C34" s="77"/>
      <c r="D34" s="83" t="s">
        <v>247</v>
      </c>
      <c r="E34" s="23" t="s">
        <v>301</v>
      </c>
      <c r="F34" s="18">
        <v>3050</v>
      </c>
      <c r="G34" s="12"/>
      <c r="H34" s="229">
        <v>1350</v>
      </c>
      <c r="I34" s="117">
        <v>1700</v>
      </c>
      <c r="J34" s="204" t="s">
        <v>468</v>
      </c>
      <c r="K34" s="205" t="s">
        <v>468</v>
      </c>
    </row>
    <row r="35" spans="1:11" ht="21" customHeight="1">
      <c r="A35" s="75"/>
      <c r="B35" s="76"/>
      <c r="C35" s="77"/>
      <c r="D35" s="83" t="s">
        <v>248</v>
      </c>
      <c r="E35" s="23" t="s">
        <v>472</v>
      </c>
      <c r="F35" s="18">
        <v>2950</v>
      </c>
      <c r="G35" s="12"/>
      <c r="H35" s="229">
        <v>1500</v>
      </c>
      <c r="I35" s="117">
        <v>1450</v>
      </c>
      <c r="J35" s="204" t="s">
        <v>468</v>
      </c>
      <c r="K35" s="205" t="s">
        <v>468</v>
      </c>
    </row>
    <row r="36" spans="1:11" ht="21" customHeight="1">
      <c r="A36" s="75"/>
      <c r="B36" s="76"/>
      <c r="C36" s="77"/>
      <c r="D36" s="83" t="s">
        <v>249</v>
      </c>
      <c r="E36" s="23" t="s">
        <v>473</v>
      </c>
      <c r="F36" s="18">
        <v>4200</v>
      </c>
      <c r="G36" s="12"/>
      <c r="H36" s="229">
        <v>1850</v>
      </c>
      <c r="I36" s="117">
        <v>2350</v>
      </c>
      <c r="J36" s="204" t="s">
        <v>468</v>
      </c>
      <c r="K36" s="205" t="s">
        <v>468</v>
      </c>
    </row>
    <row r="37" spans="1:11" ht="21" customHeight="1">
      <c r="A37" s="75"/>
      <c r="B37" s="76"/>
      <c r="C37" s="77"/>
      <c r="D37" s="83"/>
      <c r="E37" s="23"/>
      <c r="F37" s="18"/>
      <c r="G37" s="12"/>
      <c r="H37" s="229"/>
      <c r="I37" s="117"/>
      <c r="J37" s="206"/>
      <c r="K37" s="207"/>
    </row>
    <row r="38" spans="1:11" ht="21" customHeight="1">
      <c r="A38" s="75"/>
      <c r="B38" s="76"/>
      <c r="C38" s="77"/>
      <c r="D38" s="83"/>
      <c r="E38" s="23"/>
      <c r="F38" s="18"/>
      <c r="G38" s="12"/>
      <c r="H38" s="229"/>
      <c r="I38" s="117"/>
      <c r="J38" s="206"/>
      <c r="K38" s="207"/>
    </row>
    <row r="39" spans="1:11" ht="21" customHeight="1">
      <c r="A39" s="75"/>
      <c r="B39" s="76"/>
      <c r="C39" s="77"/>
      <c r="D39" s="83"/>
      <c r="E39" s="23"/>
      <c r="F39" s="18"/>
      <c r="G39" s="12"/>
      <c r="H39" s="229"/>
      <c r="I39" s="117"/>
      <c r="J39" s="206"/>
      <c r="K39" s="207"/>
    </row>
    <row r="40" spans="1:11" ht="21" customHeight="1">
      <c r="A40" s="75"/>
      <c r="B40" s="76"/>
      <c r="C40" s="77"/>
      <c r="D40" s="83"/>
      <c r="E40" s="23"/>
      <c r="F40" s="18"/>
      <c r="G40" s="12"/>
      <c r="H40" s="229"/>
      <c r="I40" s="117"/>
      <c r="J40" s="206"/>
      <c r="K40" s="207"/>
    </row>
    <row r="41" spans="1:11" ht="21" customHeight="1">
      <c r="A41" s="75"/>
      <c r="B41" s="76"/>
      <c r="C41" s="77"/>
      <c r="D41" s="83"/>
      <c r="E41" s="23"/>
      <c r="F41" s="18"/>
      <c r="G41" s="44"/>
      <c r="H41" s="230"/>
      <c r="I41" s="118"/>
      <c r="J41" s="206"/>
      <c r="K41" s="207"/>
    </row>
    <row r="42" spans="1:11" ht="21" customHeight="1">
      <c r="A42" s="75"/>
      <c r="B42" s="76"/>
      <c r="C42" s="77"/>
      <c r="D42" s="83"/>
      <c r="E42" s="23"/>
      <c r="F42" s="18"/>
      <c r="G42" s="44"/>
      <c r="H42" s="230"/>
      <c r="I42" s="118"/>
      <c r="J42" s="206"/>
      <c r="K42" s="207"/>
    </row>
    <row r="43" spans="1:11" ht="21" customHeight="1">
      <c r="A43" s="75"/>
      <c r="B43" s="76"/>
      <c r="C43" s="77"/>
      <c r="D43" s="83"/>
      <c r="E43" s="23"/>
      <c r="F43" s="18"/>
      <c r="G43" s="44"/>
      <c r="H43" s="230"/>
      <c r="I43" s="118"/>
      <c r="J43" s="206"/>
      <c r="K43" s="207"/>
    </row>
    <row r="44" spans="1:11" ht="21" customHeight="1">
      <c r="A44" s="75"/>
      <c r="B44" s="76"/>
      <c r="C44" s="77"/>
      <c r="D44" s="83"/>
      <c r="E44" s="23"/>
      <c r="F44" s="18"/>
      <c r="G44" s="44"/>
      <c r="H44" s="230"/>
      <c r="I44" s="118"/>
      <c r="J44" s="206"/>
      <c r="K44" s="207"/>
    </row>
    <row r="45" spans="1:11" ht="21" customHeight="1">
      <c r="A45" s="75"/>
      <c r="B45" s="76"/>
      <c r="C45" s="77"/>
      <c r="D45" s="83"/>
      <c r="E45" s="23"/>
      <c r="F45" s="18"/>
      <c r="G45" s="44"/>
      <c r="H45" s="230"/>
      <c r="I45" s="118"/>
      <c r="J45" s="206"/>
      <c r="K45" s="207"/>
    </row>
    <row r="46" spans="1:11" ht="21" customHeight="1">
      <c r="A46" s="75"/>
      <c r="B46" s="76"/>
      <c r="C46" s="77"/>
      <c r="D46" s="83"/>
      <c r="E46" s="23"/>
      <c r="F46" s="18"/>
      <c r="G46" s="44"/>
      <c r="H46" s="230"/>
      <c r="I46" s="118"/>
      <c r="J46" s="206"/>
      <c r="K46" s="207"/>
    </row>
    <row r="47" spans="1:11" ht="21" customHeight="1">
      <c r="A47" s="75"/>
      <c r="B47" s="76"/>
      <c r="C47" s="77"/>
      <c r="D47" s="83"/>
      <c r="E47" s="23"/>
      <c r="F47" s="18"/>
      <c r="G47" s="44"/>
      <c r="H47" s="230"/>
      <c r="I47" s="118"/>
      <c r="J47" s="208"/>
      <c r="K47" s="209"/>
    </row>
    <row r="48" spans="1:11" s="7" customFormat="1" ht="21" customHeight="1">
      <c r="A48" s="13"/>
      <c r="B48" s="28"/>
      <c r="C48" s="29"/>
      <c r="D48" s="85"/>
      <c r="E48" s="30" t="str">
        <f>CONCATENATE(FIXED(COUNTA(E5:E47),0,0),"　店")</f>
        <v>32　店</v>
      </c>
      <c r="F48" s="27">
        <f>SUM(F5:F47)</f>
        <v>140800</v>
      </c>
      <c r="G48" s="15">
        <f>SUM(G5:G47)</f>
        <v>0</v>
      </c>
      <c r="H48" s="231">
        <f>SUM(H5:H47)</f>
        <v>62200</v>
      </c>
      <c r="I48" s="16">
        <f>SUM(I5:I47)</f>
        <v>78600</v>
      </c>
      <c r="J48" s="193"/>
      <c r="K48" s="194"/>
    </row>
    <row r="49" spans="1:11" s="7" customFormat="1" ht="21" customHeight="1">
      <c r="A49" s="184" t="s">
        <v>559</v>
      </c>
      <c r="B49" s="1"/>
      <c r="C49" s="1"/>
      <c r="D49" s="101"/>
      <c r="E49" s="24"/>
      <c r="F49" s="2"/>
      <c r="G49" s="2"/>
      <c r="H49" s="191"/>
      <c r="I49" s="191"/>
      <c r="K49" s="191" t="s">
        <v>8</v>
      </c>
    </row>
    <row r="50" ht="19.5" customHeight="1"/>
    <row r="51" ht="13.5">
      <c r="K51" s="217"/>
    </row>
  </sheetData>
  <sheetProtection password="CC47" sheet="1" objects="1" scenarios="1" formatCells="0"/>
  <mergeCells count="8">
    <mergeCell ref="E3:F3"/>
    <mergeCell ref="A4:C4"/>
    <mergeCell ref="G3:H3"/>
    <mergeCell ref="A2:C2"/>
    <mergeCell ref="A1:C1"/>
    <mergeCell ref="D4:E4"/>
    <mergeCell ref="F1:G1"/>
    <mergeCell ref="F2:G2"/>
  </mergeCells>
  <dataValidations count="9">
    <dataValidation type="whole" operator="lessThanOrEqual" allowBlank="1" showInputMessage="1" showErrorMessage="1" sqref="H37:I48">
      <formula1>F37</formula1>
    </dataValidation>
    <dataValidation operator="lessThanOrEqual" allowBlank="1" showInputMessage="1" showErrorMessage="1" sqref="G3 H6:I36"/>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Q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P3:IV4">
      <formula1>HN3</formula1>
    </dataValidation>
    <dataValidation type="whole" operator="lessThanOrEqual" showInputMessage="1" showErrorMessage="1" sqref="GR5:IV65536">
      <formula1>GI5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M35" sqref="M35"/>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SUM(A6,A19,A31,A41)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37" t="s">
        <v>12</v>
      </c>
      <c r="B5" s="45"/>
      <c r="C5" s="46"/>
      <c r="D5" s="82" t="s">
        <v>59</v>
      </c>
      <c r="E5" s="97" t="s">
        <v>408</v>
      </c>
      <c r="F5" s="25">
        <v>5200</v>
      </c>
      <c r="G5" s="113"/>
      <c r="H5" s="232">
        <v>1750</v>
      </c>
      <c r="I5" s="175">
        <v>3450</v>
      </c>
      <c r="J5" s="214" t="s">
        <v>468</v>
      </c>
      <c r="K5" s="212" t="s">
        <v>468</v>
      </c>
    </row>
    <row r="6" spans="1:11" ht="21" customHeight="1">
      <c r="A6" s="48">
        <f>SUM(G16)</f>
        <v>0</v>
      </c>
      <c r="B6" s="47" t="s">
        <v>10</v>
      </c>
      <c r="C6" s="49">
        <f>SUM(F16)</f>
        <v>16300</v>
      </c>
      <c r="D6" s="83" t="s">
        <v>60</v>
      </c>
      <c r="E6" s="91" t="s">
        <v>409</v>
      </c>
      <c r="F6" s="18">
        <v>3150</v>
      </c>
      <c r="G6" s="12"/>
      <c r="H6" s="229">
        <v>3150</v>
      </c>
      <c r="I6" s="242">
        <v>0</v>
      </c>
      <c r="J6" s="204"/>
      <c r="K6" s="205"/>
    </row>
    <row r="7" spans="1:11" ht="21" customHeight="1">
      <c r="A7" s="48"/>
      <c r="B7" s="47"/>
      <c r="C7" s="49"/>
      <c r="D7" s="83" t="s">
        <v>61</v>
      </c>
      <c r="E7" s="91" t="s">
        <v>302</v>
      </c>
      <c r="F7" s="18">
        <v>7950</v>
      </c>
      <c r="G7" s="12"/>
      <c r="H7" s="229">
        <v>2600</v>
      </c>
      <c r="I7" s="117">
        <v>5350</v>
      </c>
      <c r="J7" s="204" t="s">
        <v>468</v>
      </c>
      <c r="K7" s="205" t="s">
        <v>468</v>
      </c>
    </row>
    <row r="8" spans="1:11" ht="21" customHeight="1">
      <c r="A8" s="48"/>
      <c r="B8" s="47"/>
      <c r="C8" s="49"/>
      <c r="D8" s="83"/>
      <c r="E8" s="91"/>
      <c r="F8" s="18"/>
      <c r="G8" s="12"/>
      <c r="H8" s="229"/>
      <c r="I8" s="117"/>
      <c r="J8" s="206"/>
      <c r="K8" s="207"/>
    </row>
    <row r="9" spans="1:11" ht="21" customHeight="1">
      <c r="A9" s="48"/>
      <c r="B9" s="47"/>
      <c r="C9" s="49"/>
      <c r="D9" s="83"/>
      <c r="E9" s="91"/>
      <c r="F9" s="18"/>
      <c r="G9" s="12"/>
      <c r="H9" s="229"/>
      <c r="I9" s="117"/>
      <c r="J9" s="206"/>
      <c r="K9" s="207"/>
    </row>
    <row r="10" spans="1:11" ht="21" customHeight="1">
      <c r="A10" s="48"/>
      <c r="B10" s="47"/>
      <c r="C10" s="49"/>
      <c r="D10" s="83"/>
      <c r="E10" s="91"/>
      <c r="F10" s="18"/>
      <c r="G10" s="12"/>
      <c r="H10" s="229"/>
      <c r="I10" s="117"/>
      <c r="J10" s="206"/>
      <c r="K10" s="207"/>
    </row>
    <row r="11" spans="1:11" ht="21" customHeight="1">
      <c r="A11" s="48"/>
      <c r="B11" s="47"/>
      <c r="C11" s="49"/>
      <c r="D11" s="83"/>
      <c r="E11" s="91"/>
      <c r="F11" s="18"/>
      <c r="G11" s="12"/>
      <c r="H11" s="229"/>
      <c r="I11" s="117"/>
      <c r="J11" s="206"/>
      <c r="K11" s="207"/>
    </row>
    <row r="12" spans="1:11" ht="21" customHeight="1">
      <c r="A12" s="48"/>
      <c r="B12" s="47"/>
      <c r="C12" s="49"/>
      <c r="D12" s="83"/>
      <c r="E12" s="91"/>
      <c r="F12" s="18"/>
      <c r="G12" s="12"/>
      <c r="H12" s="229"/>
      <c r="I12" s="117"/>
      <c r="J12" s="206"/>
      <c r="K12" s="207"/>
    </row>
    <row r="13" spans="1:11" ht="21" customHeight="1">
      <c r="A13" s="48"/>
      <c r="B13" s="47"/>
      <c r="C13" s="49"/>
      <c r="D13" s="83"/>
      <c r="E13" s="91"/>
      <c r="F13" s="18"/>
      <c r="G13" s="12"/>
      <c r="H13" s="229"/>
      <c r="I13" s="117"/>
      <c r="J13" s="206"/>
      <c r="K13" s="207"/>
    </row>
    <row r="14" spans="1:11" ht="21" customHeight="1">
      <c r="A14" s="50"/>
      <c r="B14" s="51"/>
      <c r="C14" s="52"/>
      <c r="D14" s="83"/>
      <c r="E14" s="91"/>
      <c r="F14" s="18"/>
      <c r="G14" s="12"/>
      <c r="H14" s="229"/>
      <c r="I14" s="117"/>
      <c r="J14" s="206"/>
      <c r="K14" s="207"/>
    </row>
    <row r="15" spans="1:11" ht="21" customHeight="1">
      <c r="A15" s="50"/>
      <c r="B15" s="51"/>
      <c r="C15" s="52"/>
      <c r="D15" s="83"/>
      <c r="E15" s="91"/>
      <c r="F15" s="18"/>
      <c r="G15" s="44"/>
      <c r="H15" s="230"/>
      <c r="I15" s="118"/>
      <c r="J15" s="208"/>
      <c r="K15" s="209"/>
    </row>
    <row r="16" spans="1:11" s="7" customFormat="1" ht="21" customHeight="1">
      <c r="A16" s="14"/>
      <c r="B16" s="6"/>
      <c r="C16" s="31"/>
      <c r="D16" s="85"/>
      <c r="E16" s="92" t="str">
        <f>CONCATENATE(FIXED(COUNTA(E5:E15),0,0),"　店")</f>
        <v>3　店</v>
      </c>
      <c r="F16" s="27">
        <f>SUM(F5:F15)</f>
        <v>16300</v>
      </c>
      <c r="G16" s="15">
        <f>SUM(G5:G15)</f>
        <v>0</v>
      </c>
      <c r="H16" s="222">
        <f>SUM(H5:H15)</f>
        <v>7500</v>
      </c>
      <c r="I16" s="32">
        <f>SUM(I5:I15)</f>
        <v>8800</v>
      </c>
      <c r="J16" s="193"/>
      <c r="K16" s="194"/>
    </row>
    <row r="17" spans="1:11" s="7" customFormat="1" ht="21" customHeight="1">
      <c r="A17" s="53"/>
      <c r="B17" s="54"/>
      <c r="C17" s="55"/>
      <c r="D17" s="88"/>
      <c r="E17" s="93"/>
      <c r="F17" s="33"/>
      <c r="G17" s="34"/>
      <c r="H17" s="230"/>
      <c r="I17" s="234"/>
      <c r="J17" s="193"/>
      <c r="K17" s="194"/>
    </row>
    <row r="18" spans="1:11" ht="21" customHeight="1">
      <c r="A18" s="56" t="s">
        <v>15</v>
      </c>
      <c r="B18" s="57"/>
      <c r="C18" s="58"/>
      <c r="D18" s="87" t="s">
        <v>62</v>
      </c>
      <c r="E18" s="100" t="s">
        <v>405</v>
      </c>
      <c r="F18" s="36">
        <v>5550</v>
      </c>
      <c r="G18" s="119"/>
      <c r="H18" s="235">
        <v>2600</v>
      </c>
      <c r="I18" s="116">
        <v>2950</v>
      </c>
      <c r="J18" s="214"/>
      <c r="K18" s="212" t="s">
        <v>468</v>
      </c>
    </row>
    <row r="19" spans="1:11" ht="21" customHeight="1">
      <c r="A19" s="50">
        <f>SUM(G28)</f>
        <v>0</v>
      </c>
      <c r="B19" s="47" t="s">
        <v>10</v>
      </c>
      <c r="C19" s="52">
        <f>SUM(F28)</f>
        <v>8300</v>
      </c>
      <c r="D19" s="83">
        <v>210150501040</v>
      </c>
      <c r="E19" s="91" t="s">
        <v>383</v>
      </c>
      <c r="F19" s="18">
        <v>2150</v>
      </c>
      <c r="G19" s="44"/>
      <c r="H19" s="230">
        <v>2150</v>
      </c>
      <c r="I19" s="243">
        <v>0</v>
      </c>
      <c r="J19" s="204"/>
      <c r="K19" s="205"/>
    </row>
    <row r="20" spans="1:11" ht="21" customHeight="1">
      <c r="A20" s="50"/>
      <c r="B20" s="51"/>
      <c r="C20" s="52"/>
      <c r="D20" s="83">
        <v>210170501050</v>
      </c>
      <c r="E20" s="91" t="s">
        <v>384</v>
      </c>
      <c r="F20" s="18">
        <v>600</v>
      </c>
      <c r="G20" s="44"/>
      <c r="H20" s="230">
        <v>600</v>
      </c>
      <c r="I20" s="243">
        <v>0</v>
      </c>
      <c r="J20" s="204"/>
      <c r="K20" s="205"/>
    </row>
    <row r="21" spans="1:11" ht="21" customHeight="1">
      <c r="A21" s="50"/>
      <c r="B21" s="51"/>
      <c r="C21" s="52"/>
      <c r="D21" s="83"/>
      <c r="E21" s="91"/>
      <c r="F21" s="18"/>
      <c r="G21" s="44"/>
      <c r="H21" s="230"/>
      <c r="I21" s="118"/>
      <c r="J21" s="206"/>
      <c r="K21" s="207"/>
    </row>
    <row r="22" spans="1:11" ht="21" customHeight="1">
      <c r="A22" s="50"/>
      <c r="B22" s="51"/>
      <c r="C22" s="52"/>
      <c r="D22" s="83"/>
      <c r="E22" s="91"/>
      <c r="F22" s="18"/>
      <c r="G22" s="44"/>
      <c r="H22" s="230"/>
      <c r="I22" s="118"/>
      <c r="J22" s="206"/>
      <c r="K22" s="207"/>
    </row>
    <row r="23" spans="1:11" ht="21" customHeight="1">
      <c r="A23" s="50"/>
      <c r="B23" s="51"/>
      <c r="C23" s="52"/>
      <c r="D23" s="83"/>
      <c r="E23" s="91"/>
      <c r="F23" s="18"/>
      <c r="G23" s="44"/>
      <c r="H23" s="230"/>
      <c r="I23" s="118"/>
      <c r="J23" s="206"/>
      <c r="K23" s="207"/>
    </row>
    <row r="24" spans="1:11" ht="21" customHeight="1">
      <c r="A24" s="50"/>
      <c r="B24" s="51"/>
      <c r="C24" s="52"/>
      <c r="D24" s="83"/>
      <c r="E24" s="91"/>
      <c r="F24" s="18"/>
      <c r="G24" s="44"/>
      <c r="H24" s="230"/>
      <c r="I24" s="118"/>
      <c r="J24" s="206"/>
      <c r="K24" s="207"/>
    </row>
    <row r="25" spans="1:11" ht="21" customHeight="1">
      <c r="A25" s="50"/>
      <c r="B25" s="51"/>
      <c r="C25" s="52"/>
      <c r="D25" s="83"/>
      <c r="E25" s="91"/>
      <c r="F25" s="18"/>
      <c r="G25" s="44"/>
      <c r="H25" s="230"/>
      <c r="I25" s="118"/>
      <c r="J25" s="206"/>
      <c r="K25" s="207"/>
    </row>
    <row r="26" spans="1:11" ht="21" customHeight="1">
      <c r="A26" s="50"/>
      <c r="B26" s="51"/>
      <c r="C26" s="52"/>
      <c r="D26" s="83"/>
      <c r="E26" s="91"/>
      <c r="F26" s="18"/>
      <c r="G26" s="12"/>
      <c r="H26" s="229"/>
      <c r="I26" s="117"/>
      <c r="J26" s="206"/>
      <c r="K26" s="207"/>
    </row>
    <row r="27" spans="1:11" ht="21" customHeight="1">
      <c r="A27" s="50"/>
      <c r="B27" s="51"/>
      <c r="C27" s="52"/>
      <c r="D27" s="83"/>
      <c r="E27" s="91"/>
      <c r="F27" s="18"/>
      <c r="G27" s="44"/>
      <c r="H27" s="230"/>
      <c r="I27" s="118"/>
      <c r="J27" s="208"/>
      <c r="K27" s="209"/>
    </row>
    <row r="28" spans="1:11" s="7" customFormat="1" ht="21" customHeight="1">
      <c r="A28" s="14"/>
      <c r="B28" s="6"/>
      <c r="C28" s="31"/>
      <c r="D28" s="85"/>
      <c r="E28" s="92" t="str">
        <f>CONCATENATE(FIXED(COUNTA(E18:E27),0,0),"　店")</f>
        <v>3　店</v>
      </c>
      <c r="F28" s="27">
        <f>SUM(F18:F27)</f>
        <v>8300</v>
      </c>
      <c r="G28" s="15">
        <f>SUM(G18:G27)</f>
        <v>0</v>
      </c>
      <c r="H28" s="222">
        <f>SUM(H18:H27)</f>
        <v>5350</v>
      </c>
      <c r="I28" s="32">
        <f>SUM(I18:I27)</f>
        <v>2950</v>
      </c>
      <c r="J28" s="193"/>
      <c r="K28" s="194"/>
    </row>
    <row r="29" spans="1:11" s="7" customFormat="1" ht="21" customHeight="1">
      <c r="A29" s="53"/>
      <c r="B29" s="54"/>
      <c r="C29" s="55"/>
      <c r="D29" s="88"/>
      <c r="E29" s="93"/>
      <c r="F29" s="33"/>
      <c r="G29" s="34"/>
      <c r="H29" s="230"/>
      <c r="I29" s="234"/>
      <c r="J29" s="193"/>
      <c r="K29" s="194"/>
    </row>
    <row r="30" spans="1:11" ht="21" customHeight="1">
      <c r="A30" s="56" t="s">
        <v>16</v>
      </c>
      <c r="B30" s="57"/>
      <c r="C30" s="58"/>
      <c r="D30" s="82" t="s">
        <v>63</v>
      </c>
      <c r="E30" s="98" t="s">
        <v>406</v>
      </c>
      <c r="F30" s="9">
        <v>5100</v>
      </c>
      <c r="G30" s="113"/>
      <c r="H30" s="232">
        <v>2050</v>
      </c>
      <c r="I30" s="116">
        <v>3050</v>
      </c>
      <c r="J30" s="214" t="s">
        <v>468</v>
      </c>
      <c r="K30" s="212" t="s">
        <v>468</v>
      </c>
    </row>
    <row r="31" spans="1:11" ht="21" customHeight="1">
      <c r="A31" s="50">
        <f>SUM(G38)</f>
        <v>0</v>
      </c>
      <c r="B31" s="47" t="s">
        <v>10</v>
      </c>
      <c r="C31" s="52">
        <f>SUM(F38)</f>
        <v>8850</v>
      </c>
      <c r="D31" s="83" t="s">
        <v>64</v>
      </c>
      <c r="E31" s="99" t="s">
        <v>407</v>
      </c>
      <c r="F31" s="10">
        <v>3750</v>
      </c>
      <c r="G31" s="12"/>
      <c r="H31" s="229">
        <v>1700</v>
      </c>
      <c r="I31" s="242">
        <v>2050</v>
      </c>
      <c r="J31" s="215"/>
      <c r="K31" s="205" t="s">
        <v>468</v>
      </c>
    </row>
    <row r="32" spans="1:11" ht="21" customHeight="1">
      <c r="A32" s="50"/>
      <c r="B32" s="51"/>
      <c r="C32" s="60"/>
      <c r="D32" s="83"/>
      <c r="E32" s="99"/>
      <c r="F32" s="10"/>
      <c r="G32" s="12"/>
      <c r="H32" s="229"/>
      <c r="I32" s="117"/>
      <c r="J32" s="206"/>
      <c r="K32" s="207"/>
    </row>
    <row r="33" spans="1:11" ht="21" customHeight="1">
      <c r="A33" s="50"/>
      <c r="B33" s="51"/>
      <c r="C33" s="60"/>
      <c r="D33" s="83"/>
      <c r="E33" s="99"/>
      <c r="F33" s="10"/>
      <c r="G33" s="12"/>
      <c r="H33" s="229"/>
      <c r="I33" s="117"/>
      <c r="J33" s="206"/>
      <c r="K33" s="207"/>
    </row>
    <row r="34" spans="1:11" ht="21" customHeight="1">
      <c r="A34" s="50"/>
      <c r="B34" s="51"/>
      <c r="C34" s="60"/>
      <c r="D34" s="83"/>
      <c r="E34" s="99"/>
      <c r="F34" s="10"/>
      <c r="G34" s="12"/>
      <c r="H34" s="229"/>
      <c r="I34" s="117"/>
      <c r="J34" s="206"/>
      <c r="K34" s="207"/>
    </row>
    <row r="35" spans="1:11" ht="21" customHeight="1">
      <c r="A35" s="50"/>
      <c r="B35" s="51"/>
      <c r="C35" s="60"/>
      <c r="D35" s="83"/>
      <c r="E35" s="99"/>
      <c r="F35" s="10"/>
      <c r="G35" s="12"/>
      <c r="H35" s="229"/>
      <c r="I35" s="117"/>
      <c r="J35" s="206"/>
      <c r="K35" s="207"/>
    </row>
    <row r="36" spans="1:11" ht="21" customHeight="1">
      <c r="A36" s="50"/>
      <c r="B36" s="51"/>
      <c r="C36" s="52"/>
      <c r="D36" s="83"/>
      <c r="E36" s="91"/>
      <c r="F36" s="18"/>
      <c r="G36" s="12"/>
      <c r="H36" s="229"/>
      <c r="I36" s="117"/>
      <c r="J36" s="206"/>
      <c r="K36" s="207"/>
    </row>
    <row r="37" spans="1:11" ht="21" customHeight="1">
      <c r="A37" s="50"/>
      <c r="B37" s="51"/>
      <c r="C37" s="52"/>
      <c r="D37" s="83"/>
      <c r="E37" s="91"/>
      <c r="F37" s="18"/>
      <c r="G37" s="12"/>
      <c r="H37" s="229"/>
      <c r="I37" s="118"/>
      <c r="J37" s="208"/>
      <c r="K37" s="209"/>
    </row>
    <row r="38" spans="1:11" s="7" customFormat="1" ht="21" customHeight="1">
      <c r="A38" s="14"/>
      <c r="B38" s="6"/>
      <c r="C38" s="31"/>
      <c r="D38" s="85"/>
      <c r="E38" s="92" t="str">
        <f>CONCATENATE(FIXED(COUNTA(E30:E37),0,0),"　店")</f>
        <v>2　店</v>
      </c>
      <c r="F38" s="27">
        <f>SUM(F30:F37)</f>
        <v>8850</v>
      </c>
      <c r="G38" s="15">
        <f>SUM(G30:G37)</f>
        <v>0</v>
      </c>
      <c r="H38" s="222">
        <f>SUM(H30:H37)</f>
        <v>3750</v>
      </c>
      <c r="I38" s="32">
        <f>SUM(I30:I37)</f>
        <v>5100</v>
      </c>
      <c r="J38" s="193"/>
      <c r="K38" s="194"/>
    </row>
    <row r="39" spans="1:11" s="7" customFormat="1" ht="21" customHeight="1">
      <c r="A39" s="53"/>
      <c r="B39" s="54"/>
      <c r="C39" s="55"/>
      <c r="D39" s="88"/>
      <c r="E39" s="93"/>
      <c r="F39" s="33"/>
      <c r="G39" s="34"/>
      <c r="H39" s="230"/>
      <c r="I39" s="234"/>
      <c r="J39" s="193"/>
      <c r="K39" s="194"/>
    </row>
    <row r="40" spans="1:11" ht="21" customHeight="1">
      <c r="A40" s="56" t="s">
        <v>17</v>
      </c>
      <c r="B40" s="57"/>
      <c r="C40" s="58"/>
      <c r="D40" s="82" t="s">
        <v>388</v>
      </c>
      <c r="E40" s="98" t="s">
        <v>339</v>
      </c>
      <c r="F40" s="9">
        <v>6000</v>
      </c>
      <c r="G40" s="113"/>
      <c r="H40" s="232">
        <v>3400</v>
      </c>
      <c r="I40" s="290">
        <v>2600</v>
      </c>
      <c r="J40" s="216"/>
      <c r="K40" s="203" t="s">
        <v>551</v>
      </c>
    </row>
    <row r="41" spans="1:11" ht="21" customHeight="1">
      <c r="A41" s="50">
        <f>SUM(G48)</f>
        <v>0</v>
      </c>
      <c r="B41" s="47" t="s">
        <v>10</v>
      </c>
      <c r="C41" s="52">
        <f>SUM(F48)</f>
        <v>7800</v>
      </c>
      <c r="D41" s="83" t="s">
        <v>389</v>
      </c>
      <c r="E41" s="99" t="s">
        <v>549</v>
      </c>
      <c r="F41" s="10">
        <v>1800</v>
      </c>
      <c r="G41" s="12"/>
      <c r="H41" s="229">
        <v>1800</v>
      </c>
      <c r="I41" s="242">
        <v>0</v>
      </c>
      <c r="J41" s="204"/>
      <c r="K41" s="205"/>
    </row>
    <row r="42" spans="1:11" ht="21" customHeight="1">
      <c r="A42" s="50"/>
      <c r="B42" s="51"/>
      <c r="C42" s="60"/>
      <c r="D42" s="83"/>
      <c r="E42" s="99"/>
      <c r="F42" s="10"/>
      <c r="G42" s="12"/>
      <c r="H42" s="229"/>
      <c r="I42" s="117"/>
      <c r="J42" s="206"/>
      <c r="K42" s="207"/>
    </row>
    <row r="43" spans="1:11" ht="21" customHeight="1">
      <c r="A43" s="50"/>
      <c r="B43" s="51"/>
      <c r="C43" s="60"/>
      <c r="D43" s="83"/>
      <c r="E43" s="99"/>
      <c r="F43" s="10"/>
      <c r="G43" s="12"/>
      <c r="H43" s="229"/>
      <c r="I43" s="117"/>
      <c r="J43" s="206"/>
      <c r="K43" s="207"/>
    </row>
    <row r="44" spans="1:11" ht="21" customHeight="1">
      <c r="A44" s="50"/>
      <c r="B44" s="51"/>
      <c r="C44" s="60"/>
      <c r="D44" s="83"/>
      <c r="E44" s="99"/>
      <c r="F44" s="10"/>
      <c r="G44" s="12"/>
      <c r="H44" s="229"/>
      <c r="I44" s="117"/>
      <c r="J44" s="206"/>
      <c r="K44" s="207"/>
    </row>
    <row r="45" spans="1:11" ht="21" customHeight="1">
      <c r="A45" s="50"/>
      <c r="B45" s="51"/>
      <c r="C45" s="60"/>
      <c r="D45" s="83"/>
      <c r="E45" s="99"/>
      <c r="F45" s="10"/>
      <c r="G45" s="12"/>
      <c r="H45" s="229"/>
      <c r="I45" s="117"/>
      <c r="J45" s="206"/>
      <c r="K45" s="207"/>
    </row>
    <row r="46" spans="1:11" ht="21" customHeight="1">
      <c r="A46" s="50"/>
      <c r="B46" s="51"/>
      <c r="C46" s="52"/>
      <c r="D46" s="83"/>
      <c r="E46" s="91"/>
      <c r="F46" s="18"/>
      <c r="G46" s="12"/>
      <c r="H46" s="229"/>
      <c r="I46" s="117"/>
      <c r="J46" s="206"/>
      <c r="K46" s="207"/>
    </row>
    <row r="47" spans="1:11" ht="21" customHeight="1">
      <c r="A47" s="50"/>
      <c r="B47" s="51"/>
      <c r="C47" s="52"/>
      <c r="D47" s="83"/>
      <c r="E47" s="91"/>
      <c r="F47" s="18"/>
      <c r="G47" s="12"/>
      <c r="H47" s="229"/>
      <c r="I47" s="118"/>
      <c r="J47" s="208"/>
      <c r="K47" s="209"/>
    </row>
    <row r="48" spans="1:11" s="7" customFormat="1" ht="21" customHeight="1">
      <c r="A48" s="14"/>
      <c r="B48" s="6"/>
      <c r="C48" s="31"/>
      <c r="D48" s="85"/>
      <c r="E48" s="92" t="str">
        <f>CONCATENATE(FIXED(COUNTA(E40:E47),0,0),"　店")</f>
        <v>2　店</v>
      </c>
      <c r="F48" s="27">
        <f>SUM(F40:F47)</f>
        <v>7800</v>
      </c>
      <c r="G48" s="15">
        <f>SUM(G40:G47)</f>
        <v>0</v>
      </c>
      <c r="H48" s="222">
        <f>SUM(H40:H47)</f>
        <v>5200</v>
      </c>
      <c r="I48" s="32">
        <f>SUM(I40:I47)</f>
        <v>2600</v>
      </c>
      <c r="J48" s="193"/>
      <c r="K48" s="194"/>
    </row>
    <row r="49" spans="1:11" s="7" customFormat="1" ht="21" customHeight="1">
      <c r="A49" s="184" t="s">
        <v>559</v>
      </c>
      <c r="B49" s="1"/>
      <c r="C49" s="1"/>
      <c r="D49" s="101"/>
      <c r="E49" s="24"/>
      <c r="F49" s="2"/>
      <c r="G49" s="2"/>
      <c r="H49" s="191"/>
      <c r="I49" s="191"/>
      <c r="K49" s="191" t="s">
        <v>8</v>
      </c>
    </row>
    <row r="50" ht="19.5" customHeight="1"/>
    <row r="51" ht="13.5">
      <c r="K51" s="217" t="s">
        <v>550</v>
      </c>
    </row>
    <row r="52" ht="13.5">
      <c r="K52" s="217"/>
    </row>
  </sheetData>
  <sheetProtection password="CC47" sheet="1" objects="1" scenarios="1" formatCells="0"/>
  <mergeCells count="8">
    <mergeCell ref="E3:F3"/>
    <mergeCell ref="A4:C4"/>
    <mergeCell ref="G3:H3"/>
    <mergeCell ref="A1:C1"/>
    <mergeCell ref="A2:C2"/>
    <mergeCell ref="D4:E4"/>
    <mergeCell ref="F1:G1"/>
    <mergeCell ref="F2:G2"/>
  </mergeCells>
  <dataValidations count="7">
    <dataValidation type="whole" operator="lessThanOrEqual" showInputMessage="1" showErrorMessage="1" sqref="HI5:IV65536 HP3:IV4">
      <formula1>HG5</formula1>
    </dataValidation>
    <dataValidation operator="lessThanOrEqual" allowBlank="1" showInputMessage="1" showErrorMessage="1" sqref="H3:I3 H5:I49"/>
    <dataValidation type="whole" operator="lessThanOrEqual" showInputMessage="1" showErrorMessage="1" sqref="L3:L65536 M5:HH65536 M3:GZ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2" sqref="P3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SUM(A6,A30)</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56" t="s">
        <v>18</v>
      </c>
      <c r="B5" s="57"/>
      <c r="C5" s="58"/>
      <c r="D5" s="82" t="s">
        <v>65</v>
      </c>
      <c r="E5" s="182" t="s">
        <v>303</v>
      </c>
      <c r="F5" s="9">
        <v>5100</v>
      </c>
      <c r="G5" s="119"/>
      <c r="H5" s="235">
        <v>2900</v>
      </c>
      <c r="I5" s="234">
        <v>2200</v>
      </c>
      <c r="J5" s="214" t="s">
        <v>468</v>
      </c>
      <c r="K5" s="212" t="s">
        <v>468</v>
      </c>
    </row>
    <row r="6" spans="1:11" ht="21" customHeight="1">
      <c r="A6" s="50">
        <f>SUM(G27)</f>
        <v>0</v>
      </c>
      <c r="B6" s="47" t="s">
        <v>10</v>
      </c>
      <c r="C6" s="52">
        <f>SUM(F27)</f>
        <v>20250</v>
      </c>
      <c r="D6" s="83" t="s">
        <v>66</v>
      </c>
      <c r="E6" s="183" t="s">
        <v>304</v>
      </c>
      <c r="F6" s="10">
        <v>1600</v>
      </c>
      <c r="G6" s="44"/>
      <c r="H6" s="230">
        <v>1050</v>
      </c>
      <c r="I6" s="118">
        <v>550</v>
      </c>
      <c r="J6" s="204" t="s">
        <v>468</v>
      </c>
      <c r="K6" s="205" t="s">
        <v>468</v>
      </c>
    </row>
    <row r="7" spans="1:11" ht="21" customHeight="1">
      <c r="A7" s="50"/>
      <c r="B7" s="51"/>
      <c r="C7" s="52"/>
      <c r="D7" s="83" t="s">
        <v>67</v>
      </c>
      <c r="E7" s="183" t="s">
        <v>305</v>
      </c>
      <c r="F7" s="10">
        <v>2050</v>
      </c>
      <c r="G7" s="44"/>
      <c r="H7" s="230">
        <v>1250</v>
      </c>
      <c r="I7" s="118">
        <v>800</v>
      </c>
      <c r="J7" s="204" t="s">
        <v>468</v>
      </c>
      <c r="K7" s="205" t="s">
        <v>468</v>
      </c>
    </row>
    <row r="8" spans="1:11" ht="21" customHeight="1">
      <c r="A8" s="50"/>
      <c r="B8" s="51"/>
      <c r="C8" s="52"/>
      <c r="D8" s="83" t="s">
        <v>68</v>
      </c>
      <c r="E8" s="183" t="s">
        <v>306</v>
      </c>
      <c r="F8" s="10">
        <v>6000</v>
      </c>
      <c r="G8" s="44"/>
      <c r="H8" s="230">
        <v>3100</v>
      </c>
      <c r="I8" s="118">
        <v>2900</v>
      </c>
      <c r="J8" s="204" t="s">
        <v>468</v>
      </c>
      <c r="K8" s="205" t="s">
        <v>468</v>
      </c>
    </row>
    <row r="9" spans="1:11" ht="21" customHeight="1">
      <c r="A9" s="50"/>
      <c r="B9" s="51"/>
      <c r="C9" s="52"/>
      <c r="D9" s="83" t="s">
        <v>69</v>
      </c>
      <c r="E9" s="183" t="s">
        <v>307</v>
      </c>
      <c r="F9" s="11">
        <v>2600</v>
      </c>
      <c r="G9" s="80"/>
      <c r="H9" s="230">
        <v>1550</v>
      </c>
      <c r="I9" s="118">
        <v>1050</v>
      </c>
      <c r="J9" s="204" t="s">
        <v>468</v>
      </c>
      <c r="K9" s="205" t="s">
        <v>468</v>
      </c>
    </row>
    <row r="10" spans="1:11" ht="21" customHeight="1">
      <c r="A10" s="50"/>
      <c r="B10" s="51"/>
      <c r="C10" s="52"/>
      <c r="D10" s="83" t="s">
        <v>70</v>
      </c>
      <c r="E10" s="183" t="s">
        <v>308</v>
      </c>
      <c r="F10" s="11">
        <v>2900</v>
      </c>
      <c r="G10" s="78"/>
      <c r="H10" s="229">
        <v>1400</v>
      </c>
      <c r="I10" s="117">
        <v>1500</v>
      </c>
      <c r="J10" s="204" t="s">
        <v>468</v>
      </c>
      <c r="K10" s="205" t="s">
        <v>468</v>
      </c>
    </row>
    <row r="11" spans="1:11" ht="21" customHeight="1">
      <c r="A11" s="50"/>
      <c r="B11" s="51"/>
      <c r="C11" s="52"/>
      <c r="D11" s="83"/>
      <c r="E11" s="99"/>
      <c r="F11" s="11"/>
      <c r="G11" s="80"/>
      <c r="H11" s="230"/>
      <c r="I11" s="118"/>
      <c r="J11" s="206"/>
      <c r="K11" s="207"/>
    </row>
    <row r="12" spans="1:11" ht="21" customHeight="1">
      <c r="A12" s="50"/>
      <c r="B12" s="51"/>
      <c r="C12" s="52"/>
      <c r="D12" s="83"/>
      <c r="E12" s="99"/>
      <c r="F12" s="11"/>
      <c r="G12" s="80"/>
      <c r="H12" s="230"/>
      <c r="I12" s="118"/>
      <c r="J12" s="206"/>
      <c r="K12" s="207"/>
    </row>
    <row r="13" spans="1:11" ht="21" customHeight="1">
      <c r="A13" s="50"/>
      <c r="B13" s="51"/>
      <c r="C13" s="52"/>
      <c r="D13" s="83"/>
      <c r="E13" s="99"/>
      <c r="F13" s="11"/>
      <c r="G13" s="80"/>
      <c r="H13" s="230"/>
      <c r="I13" s="118"/>
      <c r="J13" s="206"/>
      <c r="K13" s="207"/>
    </row>
    <row r="14" spans="1:11" ht="21" customHeight="1">
      <c r="A14" s="50"/>
      <c r="B14" s="51"/>
      <c r="C14" s="52"/>
      <c r="D14" s="83"/>
      <c r="E14" s="99"/>
      <c r="F14" s="11"/>
      <c r="G14" s="80"/>
      <c r="H14" s="230"/>
      <c r="I14" s="118"/>
      <c r="J14" s="206"/>
      <c r="K14" s="207"/>
    </row>
    <row r="15" spans="1:11" ht="21" customHeight="1">
      <c r="A15" s="50"/>
      <c r="B15" s="51"/>
      <c r="C15" s="52"/>
      <c r="D15" s="83"/>
      <c r="E15" s="99"/>
      <c r="F15" s="11"/>
      <c r="G15" s="80"/>
      <c r="H15" s="230"/>
      <c r="I15" s="118"/>
      <c r="J15" s="206"/>
      <c r="K15" s="207"/>
    </row>
    <row r="16" spans="1:11" ht="21" customHeight="1">
      <c r="A16" s="50"/>
      <c r="B16" s="51"/>
      <c r="C16" s="52"/>
      <c r="D16" s="83"/>
      <c r="E16" s="99"/>
      <c r="F16" s="11"/>
      <c r="G16" s="80"/>
      <c r="H16" s="230"/>
      <c r="I16" s="118"/>
      <c r="J16" s="206"/>
      <c r="K16" s="207"/>
    </row>
    <row r="17" spans="1:11" ht="21" customHeight="1">
      <c r="A17" s="50"/>
      <c r="B17" s="51"/>
      <c r="C17" s="52"/>
      <c r="D17" s="83"/>
      <c r="E17" s="99"/>
      <c r="F17" s="11"/>
      <c r="G17" s="80"/>
      <c r="H17" s="230"/>
      <c r="I17" s="118"/>
      <c r="J17" s="206"/>
      <c r="K17" s="207"/>
    </row>
    <row r="18" spans="1:11" ht="21" customHeight="1">
      <c r="A18" s="50"/>
      <c r="B18" s="51"/>
      <c r="C18" s="52"/>
      <c r="D18" s="83"/>
      <c r="E18" s="99"/>
      <c r="F18" s="11"/>
      <c r="G18" s="80"/>
      <c r="H18" s="230"/>
      <c r="I18" s="118"/>
      <c r="J18" s="206"/>
      <c r="K18" s="207"/>
    </row>
    <row r="19" spans="1:11" ht="21" customHeight="1">
      <c r="A19" s="50"/>
      <c r="B19" s="51"/>
      <c r="C19" s="52"/>
      <c r="D19" s="83"/>
      <c r="E19" s="99"/>
      <c r="F19" s="11"/>
      <c r="G19" s="80"/>
      <c r="H19" s="230"/>
      <c r="I19" s="118"/>
      <c r="J19" s="206"/>
      <c r="K19" s="207"/>
    </row>
    <row r="20" spans="1:11" ht="21" customHeight="1">
      <c r="A20" s="50"/>
      <c r="B20" s="51"/>
      <c r="C20" s="52"/>
      <c r="D20" s="83"/>
      <c r="E20" s="99"/>
      <c r="F20" s="11"/>
      <c r="G20" s="80"/>
      <c r="H20" s="230"/>
      <c r="I20" s="118"/>
      <c r="J20" s="206"/>
      <c r="K20" s="207"/>
    </row>
    <row r="21" spans="1:11" ht="21" customHeight="1">
      <c r="A21" s="50"/>
      <c r="B21" s="51"/>
      <c r="C21" s="52"/>
      <c r="D21" s="83"/>
      <c r="E21" s="99"/>
      <c r="F21" s="11"/>
      <c r="G21" s="80"/>
      <c r="H21" s="230"/>
      <c r="I21" s="118"/>
      <c r="J21" s="206"/>
      <c r="K21" s="207"/>
    </row>
    <row r="22" spans="1:11" ht="21" customHeight="1">
      <c r="A22" s="50"/>
      <c r="B22" s="51"/>
      <c r="C22" s="52"/>
      <c r="D22" s="83"/>
      <c r="E22" s="99"/>
      <c r="F22" s="11"/>
      <c r="G22" s="80"/>
      <c r="H22" s="230"/>
      <c r="I22" s="118"/>
      <c r="J22" s="206"/>
      <c r="K22" s="207"/>
    </row>
    <row r="23" spans="1:11" ht="21" customHeight="1">
      <c r="A23" s="50"/>
      <c r="B23" s="51"/>
      <c r="C23" s="52"/>
      <c r="D23" s="83"/>
      <c r="E23" s="99"/>
      <c r="F23" s="11"/>
      <c r="G23" s="80"/>
      <c r="H23" s="230"/>
      <c r="I23" s="118"/>
      <c r="J23" s="206"/>
      <c r="K23" s="207"/>
    </row>
    <row r="24" spans="1:11" ht="21" customHeight="1">
      <c r="A24" s="50"/>
      <c r="B24" s="51"/>
      <c r="C24" s="52"/>
      <c r="D24" s="83"/>
      <c r="E24" s="99"/>
      <c r="F24" s="11"/>
      <c r="G24" s="80"/>
      <c r="H24" s="230"/>
      <c r="I24" s="118"/>
      <c r="J24" s="206"/>
      <c r="K24" s="207"/>
    </row>
    <row r="25" spans="1:11" ht="21" customHeight="1">
      <c r="A25" s="50"/>
      <c r="B25" s="51"/>
      <c r="C25" s="52"/>
      <c r="D25" s="83"/>
      <c r="E25" s="91"/>
      <c r="F25" s="18"/>
      <c r="G25" s="44"/>
      <c r="H25" s="230"/>
      <c r="I25" s="118"/>
      <c r="J25" s="206"/>
      <c r="K25" s="207"/>
    </row>
    <row r="26" spans="1:11" ht="21" customHeight="1">
      <c r="A26" s="50"/>
      <c r="B26" s="51"/>
      <c r="C26" s="52"/>
      <c r="D26" s="83"/>
      <c r="E26" s="91"/>
      <c r="F26" s="18"/>
      <c r="G26" s="44"/>
      <c r="H26" s="230"/>
      <c r="I26" s="118"/>
      <c r="J26" s="208"/>
      <c r="K26" s="209"/>
    </row>
    <row r="27" spans="1:11" s="7" customFormat="1" ht="21" customHeight="1">
      <c r="A27" s="14"/>
      <c r="B27" s="6"/>
      <c r="C27" s="31"/>
      <c r="D27" s="85"/>
      <c r="E27" s="92" t="str">
        <f>CONCATENATE(FIXED(COUNTA(E5:E26),0,0),"　店")</f>
        <v>6　店</v>
      </c>
      <c r="F27" s="27">
        <f>SUM(F5:F26)</f>
        <v>20250</v>
      </c>
      <c r="G27" s="15">
        <f>SUM(G5:G26)</f>
        <v>0</v>
      </c>
      <c r="H27" s="222">
        <f>SUM(H5:H26)</f>
        <v>11250</v>
      </c>
      <c r="I27" s="32">
        <f>SUM(I5:I26)</f>
        <v>9000</v>
      </c>
      <c r="J27" s="193"/>
      <c r="K27" s="194"/>
    </row>
    <row r="28" spans="1:11" s="7" customFormat="1" ht="21" customHeight="1">
      <c r="A28" s="53"/>
      <c r="B28" s="54"/>
      <c r="C28" s="55"/>
      <c r="D28" s="88"/>
      <c r="E28" s="93"/>
      <c r="F28" s="33"/>
      <c r="G28" s="34"/>
      <c r="H28" s="230"/>
      <c r="I28" s="234"/>
      <c r="J28" s="193"/>
      <c r="K28" s="194"/>
    </row>
    <row r="29" spans="1:11" ht="21" customHeight="1">
      <c r="A29" s="56" t="s">
        <v>19</v>
      </c>
      <c r="B29" s="57"/>
      <c r="C29" s="61"/>
      <c r="D29" s="82" t="s">
        <v>71</v>
      </c>
      <c r="E29" s="98" t="s">
        <v>309</v>
      </c>
      <c r="F29" s="9">
        <v>4000</v>
      </c>
      <c r="G29" s="113"/>
      <c r="H29" s="232">
        <v>1700</v>
      </c>
      <c r="I29" s="116">
        <v>2300</v>
      </c>
      <c r="J29" s="214" t="s">
        <v>468</v>
      </c>
      <c r="K29" s="212" t="s">
        <v>468</v>
      </c>
    </row>
    <row r="30" spans="1:11" ht="21" customHeight="1">
      <c r="A30" s="50">
        <f>SUM(G48)</f>
        <v>0</v>
      </c>
      <c r="B30" s="47" t="s">
        <v>10</v>
      </c>
      <c r="C30" s="52">
        <f>SUM(F48)</f>
        <v>14350</v>
      </c>
      <c r="D30" s="83" t="s">
        <v>72</v>
      </c>
      <c r="E30" s="99" t="s">
        <v>310</v>
      </c>
      <c r="F30" s="10">
        <v>4700</v>
      </c>
      <c r="G30" s="12"/>
      <c r="H30" s="229">
        <v>2200</v>
      </c>
      <c r="I30" s="117">
        <v>2500</v>
      </c>
      <c r="J30" s="204" t="s">
        <v>468</v>
      </c>
      <c r="K30" s="205" t="s">
        <v>468</v>
      </c>
    </row>
    <row r="31" spans="1:11" ht="21" customHeight="1">
      <c r="A31" s="50"/>
      <c r="B31" s="51"/>
      <c r="C31" s="52"/>
      <c r="D31" s="83" t="s">
        <v>73</v>
      </c>
      <c r="E31" s="99" t="s">
        <v>311</v>
      </c>
      <c r="F31" s="10">
        <v>5650</v>
      </c>
      <c r="G31" s="12"/>
      <c r="H31" s="229">
        <v>3100</v>
      </c>
      <c r="I31" s="117">
        <v>2550</v>
      </c>
      <c r="J31" s="204" t="s">
        <v>468</v>
      </c>
      <c r="K31" s="205" t="s">
        <v>468</v>
      </c>
    </row>
    <row r="32" spans="1:11" ht="21" customHeight="1">
      <c r="A32" s="50"/>
      <c r="B32" s="51"/>
      <c r="C32" s="52"/>
      <c r="D32" s="83"/>
      <c r="E32" s="99"/>
      <c r="F32" s="10"/>
      <c r="G32" s="12"/>
      <c r="H32" s="229"/>
      <c r="I32" s="117"/>
      <c r="J32" s="206"/>
      <c r="K32" s="207"/>
    </row>
    <row r="33" spans="1:11" ht="21" customHeight="1">
      <c r="A33" s="50"/>
      <c r="B33" s="51"/>
      <c r="C33" s="52"/>
      <c r="D33" s="83"/>
      <c r="E33" s="99"/>
      <c r="F33" s="10"/>
      <c r="G33" s="12"/>
      <c r="H33" s="229"/>
      <c r="I33" s="117"/>
      <c r="J33" s="206"/>
      <c r="K33" s="207"/>
    </row>
    <row r="34" spans="1:11" ht="21" customHeight="1">
      <c r="A34" s="50"/>
      <c r="B34" s="51"/>
      <c r="C34" s="52"/>
      <c r="D34" s="83"/>
      <c r="E34" s="99"/>
      <c r="F34" s="10"/>
      <c r="G34" s="12"/>
      <c r="H34" s="229"/>
      <c r="I34" s="117"/>
      <c r="J34" s="206"/>
      <c r="K34" s="207"/>
    </row>
    <row r="35" spans="1:11" ht="21" customHeight="1">
      <c r="A35" s="50"/>
      <c r="B35" s="51"/>
      <c r="C35" s="52"/>
      <c r="D35" s="83"/>
      <c r="E35" s="99"/>
      <c r="F35" s="10"/>
      <c r="G35" s="12"/>
      <c r="H35" s="229"/>
      <c r="I35" s="117"/>
      <c r="J35" s="206"/>
      <c r="K35" s="207"/>
    </row>
    <row r="36" spans="1:11" ht="21" customHeight="1">
      <c r="A36" s="50"/>
      <c r="B36" s="51"/>
      <c r="C36" s="52"/>
      <c r="D36" s="83"/>
      <c r="E36" s="99"/>
      <c r="F36" s="10"/>
      <c r="G36" s="12"/>
      <c r="H36" s="229"/>
      <c r="I36" s="117"/>
      <c r="J36" s="206"/>
      <c r="K36" s="207"/>
    </row>
    <row r="37" spans="1:11" ht="21" customHeight="1">
      <c r="A37" s="50"/>
      <c r="B37" s="51"/>
      <c r="C37" s="52"/>
      <c r="D37" s="83"/>
      <c r="E37" s="99"/>
      <c r="F37" s="10"/>
      <c r="G37" s="12"/>
      <c r="H37" s="229"/>
      <c r="I37" s="117"/>
      <c r="J37" s="206"/>
      <c r="K37" s="207"/>
    </row>
    <row r="38" spans="1:11" ht="21" customHeight="1">
      <c r="A38" s="50"/>
      <c r="B38" s="51"/>
      <c r="C38" s="52"/>
      <c r="D38" s="83"/>
      <c r="E38" s="99"/>
      <c r="F38" s="10"/>
      <c r="G38" s="12"/>
      <c r="H38" s="229"/>
      <c r="I38" s="117"/>
      <c r="J38" s="206"/>
      <c r="K38" s="207"/>
    </row>
    <row r="39" spans="1:11" ht="21" customHeight="1">
      <c r="A39" s="50"/>
      <c r="B39" s="51"/>
      <c r="C39" s="52"/>
      <c r="D39" s="83"/>
      <c r="E39" s="99"/>
      <c r="F39" s="10"/>
      <c r="G39" s="12"/>
      <c r="H39" s="229"/>
      <c r="I39" s="117"/>
      <c r="J39" s="206"/>
      <c r="K39" s="207"/>
    </row>
    <row r="40" spans="1:11" ht="21" customHeight="1">
      <c r="A40" s="50"/>
      <c r="B40" s="51"/>
      <c r="C40" s="52"/>
      <c r="D40" s="83"/>
      <c r="E40" s="99"/>
      <c r="F40" s="10"/>
      <c r="G40" s="12"/>
      <c r="H40" s="229"/>
      <c r="I40" s="117"/>
      <c r="J40" s="206"/>
      <c r="K40" s="207"/>
    </row>
    <row r="41" spans="1:11" ht="21" customHeight="1">
      <c r="A41" s="50"/>
      <c r="B41" s="51"/>
      <c r="C41" s="52"/>
      <c r="D41" s="83"/>
      <c r="E41" s="99"/>
      <c r="F41" s="10"/>
      <c r="G41" s="12"/>
      <c r="H41" s="229"/>
      <c r="I41" s="117"/>
      <c r="J41" s="206"/>
      <c r="K41" s="207"/>
    </row>
    <row r="42" spans="1:11" ht="21" customHeight="1">
      <c r="A42" s="50"/>
      <c r="B42" s="51"/>
      <c r="C42" s="52"/>
      <c r="D42" s="83"/>
      <c r="E42" s="99"/>
      <c r="F42" s="10"/>
      <c r="G42" s="12"/>
      <c r="H42" s="229"/>
      <c r="I42" s="117"/>
      <c r="J42" s="206"/>
      <c r="K42" s="207"/>
    </row>
    <row r="43" spans="1:11" ht="21" customHeight="1">
      <c r="A43" s="50"/>
      <c r="B43" s="51"/>
      <c r="C43" s="52"/>
      <c r="D43" s="83"/>
      <c r="E43" s="99"/>
      <c r="F43" s="10"/>
      <c r="G43" s="12"/>
      <c r="H43" s="229"/>
      <c r="I43" s="117"/>
      <c r="J43" s="206"/>
      <c r="K43" s="207"/>
    </row>
    <row r="44" spans="1:11" ht="21" customHeight="1">
      <c r="A44" s="50"/>
      <c r="B44" s="51"/>
      <c r="C44" s="52"/>
      <c r="D44" s="83"/>
      <c r="E44" s="99"/>
      <c r="F44" s="10"/>
      <c r="G44" s="12"/>
      <c r="H44" s="229"/>
      <c r="I44" s="117"/>
      <c r="J44" s="206"/>
      <c r="K44" s="207"/>
    </row>
    <row r="45" spans="1:11" ht="21" customHeight="1">
      <c r="A45" s="50"/>
      <c r="B45" s="51"/>
      <c r="C45" s="52"/>
      <c r="D45" s="83"/>
      <c r="E45" s="99"/>
      <c r="F45" s="10"/>
      <c r="G45" s="12"/>
      <c r="H45" s="229"/>
      <c r="I45" s="117"/>
      <c r="J45" s="206"/>
      <c r="K45" s="207"/>
    </row>
    <row r="46" spans="1:11" ht="21" customHeight="1">
      <c r="A46" s="50"/>
      <c r="B46" s="51"/>
      <c r="C46" s="52"/>
      <c r="D46" s="83"/>
      <c r="E46" s="91"/>
      <c r="F46" s="18"/>
      <c r="G46" s="12"/>
      <c r="H46" s="229"/>
      <c r="I46" s="117"/>
      <c r="J46" s="206"/>
      <c r="K46" s="207"/>
    </row>
    <row r="47" spans="1:11" ht="21" customHeight="1">
      <c r="A47" s="48"/>
      <c r="B47" s="47"/>
      <c r="C47" s="49"/>
      <c r="D47" s="83"/>
      <c r="E47" s="91"/>
      <c r="F47" s="18"/>
      <c r="G47" s="44"/>
      <c r="H47" s="238"/>
      <c r="I47" s="118"/>
      <c r="J47" s="208"/>
      <c r="K47" s="209"/>
    </row>
    <row r="48" spans="1:11" s="7" customFormat="1" ht="21" customHeight="1">
      <c r="A48" s="14"/>
      <c r="B48" s="6"/>
      <c r="C48" s="31"/>
      <c r="D48" s="85"/>
      <c r="E48" s="92" t="str">
        <f>CONCATENATE(FIXED(COUNTA(E28:E47),0,0),"　店")</f>
        <v>3　店</v>
      </c>
      <c r="F48" s="27">
        <f>SUM(F28:F47)</f>
        <v>14350</v>
      </c>
      <c r="G48" s="15">
        <f>SUM(G28:G47)</f>
        <v>0</v>
      </c>
      <c r="H48" s="231">
        <f>SUM(H28:H47)</f>
        <v>7000</v>
      </c>
      <c r="I48" s="16">
        <f>SUM(I28:I47)</f>
        <v>7350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5:IV65536 HP3:IV4">
      <formula1>HG5</formula1>
    </dataValidation>
    <dataValidation operator="lessThanOrEqual" showInputMessage="1" showErrorMessage="1" sqref="L1:L2 M1:IV2"/>
    <dataValidation type="whole" operator="lessThanOrEqual" showInputMessage="1" showErrorMessage="1" sqref="L3:L65536 M5:HH65536 M3:GZ4">
      <formula1>#REF!</formula1>
    </dataValidation>
    <dataValidation operator="lessThanOrEqual" allowBlank="1" showInputMessage="1" showErrorMessage="1" sqref="H3:I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N27" sqref="N27"/>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SUM(A6,A24,A40)</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35" t="s">
        <v>21</v>
      </c>
      <c r="B5" s="173"/>
      <c r="C5" s="174"/>
      <c r="D5" s="82" t="s">
        <v>74</v>
      </c>
      <c r="E5" s="19" t="s">
        <v>397</v>
      </c>
      <c r="F5" s="25">
        <v>3300</v>
      </c>
      <c r="G5" s="113"/>
      <c r="H5" s="232">
        <v>1550</v>
      </c>
      <c r="I5" s="175">
        <v>1750</v>
      </c>
      <c r="J5" s="214" t="s">
        <v>468</v>
      </c>
      <c r="K5" s="212" t="s">
        <v>468</v>
      </c>
    </row>
    <row r="6" spans="1:11" ht="21" customHeight="1">
      <c r="A6" s="48">
        <f>SUM(G21)</f>
        <v>0</v>
      </c>
      <c r="B6" s="47" t="s">
        <v>13</v>
      </c>
      <c r="C6" s="49">
        <f>SUM(F21)</f>
        <v>44650</v>
      </c>
      <c r="D6" s="83" t="s">
        <v>75</v>
      </c>
      <c r="E6" s="20" t="s">
        <v>398</v>
      </c>
      <c r="F6" s="18">
        <v>5850</v>
      </c>
      <c r="G6" s="12"/>
      <c r="H6" s="229">
        <v>3150</v>
      </c>
      <c r="I6" s="117">
        <v>2700</v>
      </c>
      <c r="J6" s="204" t="s">
        <v>468</v>
      </c>
      <c r="K6" s="205" t="s">
        <v>468</v>
      </c>
    </row>
    <row r="7" spans="1:11" ht="21" customHeight="1">
      <c r="A7" s="75"/>
      <c r="B7" s="76"/>
      <c r="C7" s="77"/>
      <c r="D7" s="83" t="s">
        <v>76</v>
      </c>
      <c r="E7" s="20" t="s">
        <v>312</v>
      </c>
      <c r="F7" s="18">
        <v>2850</v>
      </c>
      <c r="G7" s="12"/>
      <c r="H7" s="229">
        <v>1750</v>
      </c>
      <c r="I7" s="117">
        <v>1100</v>
      </c>
      <c r="J7" s="204" t="s">
        <v>468</v>
      </c>
      <c r="K7" s="205" t="s">
        <v>468</v>
      </c>
    </row>
    <row r="8" spans="1:11" ht="21" customHeight="1">
      <c r="A8" s="75"/>
      <c r="B8" s="76"/>
      <c r="C8" s="77"/>
      <c r="D8" s="83" t="s">
        <v>77</v>
      </c>
      <c r="E8" s="20" t="s">
        <v>313</v>
      </c>
      <c r="F8" s="26">
        <v>4250</v>
      </c>
      <c r="G8" s="78"/>
      <c r="H8" s="229">
        <v>1800</v>
      </c>
      <c r="I8" s="117">
        <v>2450</v>
      </c>
      <c r="J8" s="204" t="s">
        <v>468</v>
      </c>
      <c r="K8" s="205" t="s">
        <v>468</v>
      </c>
    </row>
    <row r="9" spans="1:11" ht="21" customHeight="1">
      <c r="A9" s="75"/>
      <c r="B9" s="76"/>
      <c r="C9" s="77"/>
      <c r="D9" s="83" t="s">
        <v>78</v>
      </c>
      <c r="E9" s="20" t="s">
        <v>399</v>
      </c>
      <c r="F9" s="26">
        <v>2450</v>
      </c>
      <c r="G9" s="78"/>
      <c r="H9" s="229">
        <v>1350</v>
      </c>
      <c r="I9" s="117">
        <v>1100</v>
      </c>
      <c r="J9" s="204" t="s">
        <v>468</v>
      </c>
      <c r="K9" s="205" t="s">
        <v>468</v>
      </c>
    </row>
    <row r="10" spans="1:11" ht="21" customHeight="1">
      <c r="A10" s="75"/>
      <c r="B10" s="76"/>
      <c r="C10" s="77"/>
      <c r="D10" s="83" t="s">
        <v>79</v>
      </c>
      <c r="E10" s="20" t="s">
        <v>314</v>
      </c>
      <c r="F10" s="18">
        <v>2250</v>
      </c>
      <c r="G10" s="12"/>
      <c r="H10" s="229">
        <v>1300</v>
      </c>
      <c r="I10" s="117">
        <v>950</v>
      </c>
      <c r="J10" s="204" t="s">
        <v>468</v>
      </c>
      <c r="K10" s="205" t="s">
        <v>468</v>
      </c>
    </row>
    <row r="11" spans="1:11" ht="21" customHeight="1">
      <c r="A11" s="75"/>
      <c r="B11" s="76"/>
      <c r="C11" s="77"/>
      <c r="D11" s="83" t="s">
        <v>80</v>
      </c>
      <c r="E11" s="20" t="s">
        <v>400</v>
      </c>
      <c r="F11" s="18">
        <v>4100</v>
      </c>
      <c r="G11" s="12"/>
      <c r="H11" s="229">
        <v>2250</v>
      </c>
      <c r="I11" s="117">
        <v>1850</v>
      </c>
      <c r="J11" s="204" t="s">
        <v>468</v>
      </c>
      <c r="K11" s="205" t="s">
        <v>468</v>
      </c>
    </row>
    <row r="12" spans="1:11" ht="21" customHeight="1">
      <c r="A12" s="75"/>
      <c r="B12" s="76"/>
      <c r="C12" s="77"/>
      <c r="D12" s="83" t="s">
        <v>81</v>
      </c>
      <c r="E12" s="20" t="s">
        <v>401</v>
      </c>
      <c r="F12" s="18">
        <v>7350</v>
      </c>
      <c r="G12" s="12"/>
      <c r="H12" s="229">
        <v>4200</v>
      </c>
      <c r="I12" s="117">
        <v>3150</v>
      </c>
      <c r="J12" s="204" t="s">
        <v>468</v>
      </c>
      <c r="K12" s="205" t="s">
        <v>468</v>
      </c>
    </row>
    <row r="13" spans="1:11" ht="21" customHeight="1">
      <c r="A13" s="75"/>
      <c r="B13" s="76"/>
      <c r="C13" s="77"/>
      <c r="D13" s="83" t="s">
        <v>82</v>
      </c>
      <c r="E13" s="20" t="s">
        <v>402</v>
      </c>
      <c r="F13" s="18">
        <v>2500</v>
      </c>
      <c r="G13" s="12"/>
      <c r="H13" s="229">
        <v>1550</v>
      </c>
      <c r="I13" s="117">
        <v>950</v>
      </c>
      <c r="J13" s="204" t="s">
        <v>468</v>
      </c>
      <c r="K13" s="205" t="s">
        <v>468</v>
      </c>
    </row>
    <row r="14" spans="1:11" ht="21" customHeight="1">
      <c r="A14" s="75"/>
      <c r="B14" s="76"/>
      <c r="C14" s="77"/>
      <c r="D14" s="83" t="s">
        <v>83</v>
      </c>
      <c r="E14" s="20" t="s">
        <v>403</v>
      </c>
      <c r="F14" s="18">
        <v>4250</v>
      </c>
      <c r="G14" s="12"/>
      <c r="H14" s="229">
        <v>2750</v>
      </c>
      <c r="I14" s="117">
        <v>1500</v>
      </c>
      <c r="J14" s="204" t="s">
        <v>468</v>
      </c>
      <c r="K14" s="205" t="s">
        <v>468</v>
      </c>
    </row>
    <row r="15" spans="1:11" ht="21" customHeight="1">
      <c r="A15" s="75"/>
      <c r="B15" s="76"/>
      <c r="C15" s="77"/>
      <c r="D15" s="83" t="s">
        <v>84</v>
      </c>
      <c r="E15" s="20" t="s">
        <v>315</v>
      </c>
      <c r="F15" s="26">
        <v>3250</v>
      </c>
      <c r="G15" s="78"/>
      <c r="H15" s="229">
        <v>2100</v>
      </c>
      <c r="I15" s="117">
        <v>1150</v>
      </c>
      <c r="J15" s="204" t="s">
        <v>468</v>
      </c>
      <c r="K15" s="205" t="s">
        <v>468</v>
      </c>
    </row>
    <row r="16" spans="1:11" ht="21" customHeight="1">
      <c r="A16" s="75"/>
      <c r="B16" s="76"/>
      <c r="C16" s="77"/>
      <c r="D16" s="83" t="s">
        <v>85</v>
      </c>
      <c r="E16" s="20" t="s">
        <v>404</v>
      </c>
      <c r="F16" s="26">
        <v>2250</v>
      </c>
      <c r="G16" s="78"/>
      <c r="H16" s="229">
        <v>2250</v>
      </c>
      <c r="I16" s="242">
        <v>0</v>
      </c>
      <c r="J16" s="204"/>
      <c r="K16" s="205"/>
    </row>
    <row r="17" spans="1:11" ht="21" customHeight="1">
      <c r="A17" s="75"/>
      <c r="B17" s="76"/>
      <c r="C17" s="77"/>
      <c r="D17" s="83"/>
      <c r="E17" s="20"/>
      <c r="F17" s="26"/>
      <c r="G17" s="78"/>
      <c r="H17" s="229"/>
      <c r="I17" s="117"/>
      <c r="J17" s="206"/>
      <c r="K17" s="207"/>
    </row>
    <row r="18" spans="1:11" ht="21" customHeight="1">
      <c r="A18" s="75"/>
      <c r="B18" s="76"/>
      <c r="C18" s="77"/>
      <c r="D18" s="83"/>
      <c r="E18" s="20"/>
      <c r="F18" s="26"/>
      <c r="G18" s="78"/>
      <c r="H18" s="229"/>
      <c r="I18" s="117"/>
      <c r="J18" s="206"/>
      <c r="K18" s="207"/>
    </row>
    <row r="19" spans="1:11" ht="21" customHeight="1">
      <c r="A19" s="75"/>
      <c r="B19" s="76"/>
      <c r="C19" s="77"/>
      <c r="D19" s="83"/>
      <c r="E19" s="20"/>
      <c r="F19" s="62"/>
      <c r="G19" s="80"/>
      <c r="H19" s="229"/>
      <c r="I19" s="117"/>
      <c r="J19" s="206"/>
      <c r="K19" s="207"/>
    </row>
    <row r="20" spans="1:11" ht="21" customHeight="1">
      <c r="A20" s="75"/>
      <c r="B20" s="76"/>
      <c r="C20" s="77"/>
      <c r="D20" s="83"/>
      <c r="E20" s="20"/>
      <c r="F20" s="62"/>
      <c r="G20" s="80"/>
      <c r="H20" s="229"/>
      <c r="I20" s="118"/>
      <c r="J20" s="208"/>
      <c r="K20" s="209"/>
    </row>
    <row r="21" spans="1:11" s="7" customFormat="1" ht="21" customHeight="1">
      <c r="A21" s="185"/>
      <c r="B21" s="186"/>
      <c r="C21" s="187"/>
      <c r="D21" s="85"/>
      <c r="E21" s="30" t="str">
        <f>CONCATENATE(FIXED(COUNTA(E5:E20),0,0),"　店")</f>
        <v>12　店</v>
      </c>
      <c r="F21" s="27">
        <f>SUM(F5:F20)</f>
        <v>44650</v>
      </c>
      <c r="G21" s="15">
        <f>SUM(G5:G20)</f>
        <v>0</v>
      </c>
      <c r="H21" s="222">
        <f>SUM(H5:H20)</f>
        <v>26000</v>
      </c>
      <c r="I21" s="32">
        <f>SUM(I5:I20)</f>
        <v>18650</v>
      </c>
      <c r="J21" s="193"/>
      <c r="K21" s="194"/>
    </row>
    <row r="22" spans="1:11" s="7" customFormat="1" ht="21" customHeight="1">
      <c r="A22" s="164"/>
      <c r="B22" s="165"/>
      <c r="C22" s="166"/>
      <c r="D22" s="88"/>
      <c r="E22" s="35"/>
      <c r="F22" s="62"/>
      <c r="G22" s="102"/>
      <c r="H22" s="230"/>
      <c r="I22" s="234"/>
      <c r="J22" s="193"/>
      <c r="K22" s="194"/>
    </row>
    <row r="23" spans="1:11" ht="21" customHeight="1">
      <c r="A23" s="135" t="s">
        <v>22</v>
      </c>
      <c r="B23" s="173"/>
      <c r="C23" s="174"/>
      <c r="D23" s="82" t="s">
        <v>86</v>
      </c>
      <c r="E23" s="19" t="s">
        <v>410</v>
      </c>
      <c r="F23" s="25">
        <v>5750</v>
      </c>
      <c r="G23" s="113"/>
      <c r="H23" s="232">
        <v>2950</v>
      </c>
      <c r="I23" s="116">
        <v>2800</v>
      </c>
      <c r="J23" s="214"/>
      <c r="K23" s="212" t="s">
        <v>468</v>
      </c>
    </row>
    <row r="24" spans="1:11" ht="21" customHeight="1">
      <c r="A24" s="48">
        <f>SUM(G37)</f>
        <v>0</v>
      </c>
      <c r="B24" s="47" t="s">
        <v>24</v>
      </c>
      <c r="C24" s="49">
        <f>SUM(F37)</f>
        <v>54850</v>
      </c>
      <c r="D24" s="83" t="s">
        <v>87</v>
      </c>
      <c r="E24" s="20" t="s">
        <v>316</v>
      </c>
      <c r="F24" s="18">
        <v>14200</v>
      </c>
      <c r="G24" s="12"/>
      <c r="H24" s="229">
        <v>7100</v>
      </c>
      <c r="I24" s="117">
        <v>7100</v>
      </c>
      <c r="J24" s="204"/>
      <c r="K24" s="205" t="s">
        <v>468</v>
      </c>
    </row>
    <row r="25" spans="1:11" ht="21" customHeight="1">
      <c r="A25" s="48"/>
      <c r="B25" s="47"/>
      <c r="C25" s="49"/>
      <c r="D25" s="83" t="s">
        <v>88</v>
      </c>
      <c r="E25" s="20" t="s">
        <v>317</v>
      </c>
      <c r="F25" s="18">
        <v>4700</v>
      </c>
      <c r="G25" s="12"/>
      <c r="H25" s="229">
        <v>2000</v>
      </c>
      <c r="I25" s="117">
        <v>2700</v>
      </c>
      <c r="J25" s="204"/>
      <c r="K25" s="205" t="s">
        <v>468</v>
      </c>
    </row>
    <row r="26" spans="1:11" ht="21" customHeight="1">
      <c r="A26" s="75"/>
      <c r="B26" s="76"/>
      <c r="C26" s="77"/>
      <c r="D26" s="83" t="s">
        <v>89</v>
      </c>
      <c r="E26" s="20" t="s">
        <v>492</v>
      </c>
      <c r="F26" s="18">
        <v>2150</v>
      </c>
      <c r="G26" s="12"/>
      <c r="H26" s="229">
        <v>1000</v>
      </c>
      <c r="I26" s="117">
        <v>1150</v>
      </c>
      <c r="J26" s="204"/>
      <c r="K26" s="205" t="s">
        <v>468</v>
      </c>
    </row>
    <row r="27" spans="1:11" ht="21" customHeight="1">
      <c r="A27" s="75"/>
      <c r="B27" s="76"/>
      <c r="C27" s="77"/>
      <c r="D27" s="83" t="s">
        <v>90</v>
      </c>
      <c r="E27" s="20" t="s">
        <v>318</v>
      </c>
      <c r="F27" s="18">
        <v>2200</v>
      </c>
      <c r="G27" s="12"/>
      <c r="H27" s="229">
        <v>1000</v>
      </c>
      <c r="I27" s="117">
        <v>1200</v>
      </c>
      <c r="J27" s="204"/>
      <c r="K27" s="205" t="s">
        <v>468</v>
      </c>
    </row>
    <row r="28" spans="1:11" ht="21" customHeight="1">
      <c r="A28" s="75"/>
      <c r="B28" s="76"/>
      <c r="C28" s="77"/>
      <c r="D28" s="83" t="s">
        <v>91</v>
      </c>
      <c r="E28" s="20" t="s">
        <v>412</v>
      </c>
      <c r="F28" s="26">
        <v>3900</v>
      </c>
      <c r="G28" s="78"/>
      <c r="H28" s="229">
        <v>2650</v>
      </c>
      <c r="I28" s="117">
        <v>1250</v>
      </c>
      <c r="J28" s="204"/>
      <c r="K28" s="205" t="s">
        <v>468</v>
      </c>
    </row>
    <row r="29" spans="1:11" ht="21" customHeight="1">
      <c r="A29" s="75"/>
      <c r="B29" s="76"/>
      <c r="C29" s="77"/>
      <c r="D29" s="83" t="s">
        <v>92</v>
      </c>
      <c r="E29" s="20" t="s">
        <v>496</v>
      </c>
      <c r="F29" s="26">
        <v>5700</v>
      </c>
      <c r="G29" s="78"/>
      <c r="H29" s="229">
        <v>4900</v>
      </c>
      <c r="I29" s="117">
        <v>800</v>
      </c>
      <c r="J29" s="204"/>
      <c r="K29" s="205" t="s">
        <v>468</v>
      </c>
    </row>
    <row r="30" spans="1:11" ht="21" customHeight="1">
      <c r="A30" s="75"/>
      <c r="B30" s="76"/>
      <c r="C30" s="77"/>
      <c r="D30" s="83" t="s">
        <v>93</v>
      </c>
      <c r="E30" s="20" t="s">
        <v>411</v>
      </c>
      <c r="F30" s="18">
        <v>6900</v>
      </c>
      <c r="G30" s="12"/>
      <c r="H30" s="229">
        <v>4650</v>
      </c>
      <c r="I30" s="117">
        <v>2250</v>
      </c>
      <c r="J30" s="204"/>
      <c r="K30" s="205" t="s">
        <v>468</v>
      </c>
    </row>
    <row r="31" spans="1:11" ht="21" customHeight="1">
      <c r="A31" s="75"/>
      <c r="B31" s="76"/>
      <c r="C31" s="77"/>
      <c r="D31" s="83" t="s">
        <v>94</v>
      </c>
      <c r="E31" s="20" t="s">
        <v>413</v>
      </c>
      <c r="F31" s="18">
        <v>5500</v>
      </c>
      <c r="G31" s="12"/>
      <c r="H31" s="229">
        <v>3300</v>
      </c>
      <c r="I31" s="117">
        <v>2200</v>
      </c>
      <c r="J31" s="204"/>
      <c r="K31" s="205" t="s">
        <v>468</v>
      </c>
    </row>
    <row r="32" spans="1:11" ht="21" customHeight="1">
      <c r="A32" s="75"/>
      <c r="B32" s="76"/>
      <c r="C32" s="77"/>
      <c r="D32" s="83" t="s">
        <v>95</v>
      </c>
      <c r="E32" s="20" t="s">
        <v>414</v>
      </c>
      <c r="F32" s="18">
        <v>2650</v>
      </c>
      <c r="G32" s="12"/>
      <c r="H32" s="229">
        <v>2650</v>
      </c>
      <c r="I32" s="242">
        <v>0</v>
      </c>
      <c r="J32" s="204"/>
      <c r="K32" s="205"/>
    </row>
    <row r="33" spans="1:11" ht="21" customHeight="1">
      <c r="A33" s="75"/>
      <c r="B33" s="76"/>
      <c r="C33" s="77"/>
      <c r="D33" s="83" t="s">
        <v>96</v>
      </c>
      <c r="E33" s="20" t="s">
        <v>493</v>
      </c>
      <c r="F33" s="18">
        <v>1200</v>
      </c>
      <c r="G33" s="12"/>
      <c r="H33" s="229">
        <v>1200</v>
      </c>
      <c r="I33" s="242">
        <v>0</v>
      </c>
      <c r="J33" s="204"/>
      <c r="K33" s="205"/>
    </row>
    <row r="34" spans="1:11" ht="21" customHeight="1">
      <c r="A34" s="75"/>
      <c r="B34" s="76"/>
      <c r="C34" s="77"/>
      <c r="D34" s="83"/>
      <c r="E34" s="20"/>
      <c r="F34" s="33"/>
      <c r="G34" s="44"/>
      <c r="H34" s="229"/>
      <c r="I34" s="117"/>
      <c r="J34" s="206"/>
      <c r="K34" s="207"/>
    </row>
    <row r="35" spans="1:11" ht="21" customHeight="1">
      <c r="A35" s="75"/>
      <c r="B35" s="76"/>
      <c r="C35" s="77"/>
      <c r="D35" s="83"/>
      <c r="E35" s="20"/>
      <c r="F35" s="62"/>
      <c r="G35" s="80"/>
      <c r="H35" s="229"/>
      <c r="I35" s="117"/>
      <c r="J35" s="206"/>
      <c r="K35" s="207"/>
    </row>
    <row r="36" spans="1:11" ht="21" customHeight="1">
      <c r="A36" s="75"/>
      <c r="B36" s="76"/>
      <c r="C36" s="77"/>
      <c r="D36" s="83"/>
      <c r="E36" s="20"/>
      <c r="F36" s="62"/>
      <c r="G36" s="80"/>
      <c r="H36" s="229"/>
      <c r="I36" s="118"/>
      <c r="J36" s="208"/>
      <c r="K36" s="209"/>
    </row>
    <row r="37" spans="1:11" s="7" customFormat="1" ht="21" customHeight="1">
      <c r="A37" s="185"/>
      <c r="B37" s="186"/>
      <c r="C37" s="187"/>
      <c r="D37" s="85"/>
      <c r="E37" s="30" t="str">
        <f>CONCATENATE(FIXED(COUNTA(E23:E36),0,0),"　店")</f>
        <v>11　店</v>
      </c>
      <c r="F37" s="27">
        <f>SUM(F23:F36)</f>
        <v>54850</v>
      </c>
      <c r="G37" s="15">
        <f>SUM(G23:G36)</f>
        <v>0</v>
      </c>
      <c r="H37" s="222">
        <f>SUM(H23:H36)</f>
        <v>33400</v>
      </c>
      <c r="I37" s="32">
        <f>SUM(I23:I36)</f>
        <v>21450</v>
      </c>
      <c r="J37" s="193"/>
      <c r="K37" s="194"/>
    </row>
    <row r="38" spans="1:11" s="7" customFormat="1" ht="21" customHeight="1">
      <c r="A38" s="164"/>
      <c r="B38" s="165"/>
      <c r="C38" s="166"/>
      <c r="D38" s="88"/>
      <c r="E38" s="35"/>
      <c r="F38" s="62"/>
      <c r="G38" s="102"/>
      <c r="H38" s="230"/>
      <c r="I38" s="234"/>
      <c r="J38" s="193"/>
      <c r="K38" s="194"/>
    </row>
    <row r="39" spans="1:11" ht="21" customHeight="1">
      <c r="A39" s="135" t="s">
        <v>23</v>
      </c>
      <c r="B39" s="173"/>
      <c r="C39" s="174"/>
      <c r="D39" s="82" t="s">
        <v>97</v>
      </c>
      <c r="E39" s="19" t="s">
        <v>478</v>
      </c>
      <c r="F39" s="25">
        <v>1300</v>
      </c>
      <c r="G39" s="113"/>
      <c r="H39" s="232">
        <v>1300</v>
      </c>
      <c r="I39" s="244">
        <v>0</v>
      </c>
      <c r="J39" s="214"/>
      <c r="K39" s="212"/>
    </row>
    <row r="40" spans="1:11" ht="21" customHeight="1">
      <c r="A40" s="48">
        <f>SUM(G48)</f>
        <v>0</v>
      </c>
      <c r="B40" s="47" t="s">
        <v>10</v>
      </c>
      <c r="C40" s="49">
        <f>SUM(F48)</f>
        <v>7100</v>
      </c>
      <c r="D40" s="83" t="s">
        <v>98</v>
      </c>
      <c r="E40" s="20" t="s">
        <v>479</v>
      </c>
      <c r="F40" s="18">
        <v>1850</v>
      </c>
      <c r="G40" s="12"/>
      <c r="H40" s="229">
        <v>1850</v>
      </c>
      <c r="I40" s="242">
        <v>0</v>
      </c>
      <c r="J40" s="204"/>
      <c r="K40" s="205"/>
    </row>
    <row r="41" spans="1:11" ht="21" customHeight="1">
      <c r="A41" s="48"/>
      <c r="B41" s="47"/>
      <c r="C41" s="49"/>
      <c r="D41" s="83" t="s">
        <v>99</v>
      </c>
      <c r="E41" s="20" t="s">
        <v>464</v>
      </c>
      <c r="F41" s="18">
        <v>2600</v>
      </c>
      <c r="G41" s="12"/>
      <c r="H41" s="229">
        <v>2600</v>
      </c>
      <c r="I41" s="242">
        <v>0</v>
      </c>
      <c r="J41" s="204"/>
      <c r="K41" s="205"/>
    </row>
    <row r="42" spans="1:12" ht="21" customHeight="1">
      <c r="A42" s="75"/>
      <c r="B42" s="76"/>
      <c r="C42" s="77"/>
      <c r="D42" s="83" t="s">
        <v>100</v>
      </c>
      <c r="E42" s="20" t="s">
        <v>422</v>
      </c>
      <c r="F42" s="26">
        <v>1350</v>
      </c>
      <c r="G42" s="78"/>
      <c r="H42" s="229">
        <v>1350</v>
      </c>
      <c r="I42" s="242">
        <v>0</v>
      </c>
      <c r="J42" s="204"/>
      <c r="K42" s="205">
        <f>_xlfn.IFERROR(VLOOKUP(G42,#REF!,7,FALSE),"")</f>
      </c>
      <c r="L42" s="3">
        <f>_xlfn.IFERROR(VLOOKUP(G42,#REF!,9,FALSE),"")</f>
      </c>
    </row>
    <row r="43" spans="1:11" ht="21" customHeight="1">
      <c r="A43" s="75"/>
      <c r="B43" s="76"/>
      <c r="C43" s="77"/>
      <c r="D43" s="83"/>
      <c r="E43" s="20"/>
      <c r="F43" s="26"/>
      <c r="G43" s="78"/>
      <c r="H43" s="229"/>
      <c r="I43" s="117"/>
      <c r="J43" s="206"/>
      <c r="K43" s="207"/>
    </row>
    <row r="44" spans="1:11" ht="21" customHeight="1">
      <c r="A44" s="75"/>
      <c r="B44" s="76"/>
      <c r="C44" s="77"/>
      <c r="D44" s="83"/>
      <c r="E44" s="20"/>
      <c r="F44" s="26"/>
      <c r="G44" s="78"/>
      <c r="H44" s="229"/>
      <c r="I44" s="117"/>
      <c r="J44" s="206"/>
      <c r="K44" s="207"/>
    </row>
    <row r="45" spans="1:11" ht="21" customHeight="1">
      <c r="A45" s="75"/>
      <c r="B45" s="76"/>
      <c r="C45" s="77"/>
      <c r="D45" s="83"/>
      <c r="E45" s="20"/>
      <c r="F45" s="26"/>
      <c r="G45" s="78"/>
      <c r="H45" s="229"/>
      <c r="I45" s="117"/>
      <c r="J45" s="206"/>
      <c r="K45" s="207"/>
    </row>
    <row r="46" spans="1:11" ht="21" customHeight="1">
      <c r="A46" s="75"/>
      <c r="B46" s="76"/>
      <c r="C46" s="77"/>
      <c r="D46" s="83"/>
      <c r="E46" s="20"/>
      <c r="F46" s="26"/>
      <c r="G46" s="78"/>
      <c r="H46" s="229"/>
      <c r="I46" s="117"/>
      <c r="J46" s="206"/>
      <c r="K46" s="207"/>
    </row>
    <row r="47" spans="1:11" ht="21" customHeight="1">
      <c r="A47" s="75"/>
      <c r="B47" s="76"/>
      <c r="C47" s="77"/>
      <c r="D47" s="83"/>
      <c r="E47" s="20"/>
      <c r="F47" s="64"/>
      <c r="G47" s="120"/>
      <c r="H47" s="238"/>
      <c r="I47" s="118"/>
      <c r="J47" s="208"/>
      <c r="K47" s="209"/>
    </row>
    <row r="48" spans="1:11" s="7" customFormat="1" ht="21" customHeight="1">
      <c r="A48" s="13"/>
      <c r="B48" s="28"/>
      <c r="C48" s="29"/>
      <c r="D48" s="85"/>
      <c r="E48" s="30" t="str">
        <f>CONCATENATE(FIXED(COUNTA(E38:E47),0,0),"　店")</f>
        <v>4　店</v>
      </c>
      <c r="F48" s="27">
        <f>SUM(F38:F47)</f>
        <v>7100</v>
      </c>
      <c r="G48" s="15">
        <f>SUM(G38:G47)</f>
        <v>0</v>
      </c>
      <c r="H48" s="231">
        <f>SUM(H38:H47)</f>
        <v>7100</v>
      </c>
      <c r="I48" s="245">
        <f>SUM(I38:I47)</f>
        <v>0</v>
      </c>
      <c r="J48" s="193"/>
      <c r="K48" s="194"/>
    </row>
    <row r="49" spans="1:11" s="7" customFormat="1" ht="21" customHeight="1">
      <c r="A49" s="184" t="s">
        <v>560</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22 H37:I48">
      <formula1>F5</formula1>
    </dataValidation>
    <dataValidation operator="lessThanOrEqual" allowBlank="1" showInputMessage="1" showErrorMessage="1" sqref="H3:I3 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 type="whole" operator="lessThanOrEqual" showInputMessage="1" showErrorMessage="1" sqref="L3:L4 M3:GZ4">
      <formula1>#REF!</formula1>
    </dataValidation>
    <dataValidation type="whole" operator="lessThanOrEqual" showInputMessage="1" showErrorMessage="1" sqref="HP3:IV4">
      <formula1>HN3</formula1>
    </dataValidation>
    <dataValidation type="whole" operator="lessThanOrEqual" showInputMessage="1" showErrorMessage="1" sqref="HA3:HO4">
      <formula1>GW3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28" sqref="P28"/>
    </sheetView>
  </sheetViews>
  <sheetFormatPr defaultColWidth="9.00390625" defaultRowHeight="13.5"/>
  <cols>
    <col min="1" max="1" width="10.125" style="4" customWidth="1"/>
    <col min="2" max="2" width="1.625" style="4" customWidth="1"/>
    <col min="3" max="3" width="10.125" style="4" customWidth="1"/>
    <col min="4" max="4" width="26.37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275</v>
      </c>
      <c r="I1" s="250"/>
    </row>
    <row r="2" spans="1:9" s="103" customFormat="1" ht="39.75" customHeight="1">
      <c r="A2" s="356"/>
      <c r="B2" s="357"/>
      <c r="C2" s="358"/>
      <c r="D2" s="201"/>
      <c r="E2" s="201" t="s">
        <v>53</v>
      </c>
      <c r="F2" s="329"/>
      <c r="G2" s="330"/>
      <c r="H2" s="239" t="s">
        <v>11</v>
      </c>
      <c r="I2" s="251">
        <f>SUM(A6,A16,A25,A33,A41)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368</v>
      </c>
      <c r="H4" s="226" t="s">
        <v>56</v>
      </c>
      <c r="I4" s="219" t="s">
        <v>477</v>
      </c>
      <c r="J4" s="197" t="s">
        <v>466</v>
      </c>
      <c r="K4" s="198" t="s">
        <v>467</v>
      </c>
    </row>
    <row r="5" spans="1:11" ht="21" customHeight="1">
      <c r="A5" s="124" t="s">
        <v>25</v>
      </c>
      <c r="B5" s="125"/>
      <c r="C5" s="126"/>
      <c r="D5" s="82" t="s">
        <v>101</v>
      </c>
      <c r="E5" s="97" t="s">
        <v>416</v>
      </c>
      <c r="F5" s="9">
        <v>3000</v>
      </c>
      <c r="G5" s="113"/>
      <c r="H5" s="232">
        <v>3000</v>
      </c>
      <c r="I5" s="246">
        <v>0</v>
      </c>
      <c r="J5" s="210"/>
      <c r="K5" s="212"/>
    </row>
    <row r="6" spans="1:11" ht="21" customHeight="1">
      <c r="A6" s="48">
        <f>SUM(G13)</f>
        <v>0</v>
      </c>
      <c r="B6" s="65" t="s">
        <v>20</v>
      </c>
      <c r="C6" s="49">
        <f>SUM(F13)</f>
        <v>11600</v>
      </c>
      <c r="D6" s="83" t="s">
        <v>102</v>
      </c>
      <c r="E6" s="91" t="s">
        <v>556</v>
      </c>
      <c r="F6" s="10">
        <v>4300</v>
      </c>
      <c r="G6" s="12"/>
      <c r="H6" s="229">
        <v>4300</v>
      </c>
      <c r="I6" s="242">
        <v>0</v>
      </c>
      <c r="J6" s="206"/>
      <c r="K6" s="205"/>
    </row>
    <row r="7" spans="1:11" ht="21" customHeight="1">
      <c r="A7" s="127"/>
      <c r="B7" s="65"/>
      <c r="C7" s="128"/>
      <c r="D7" s="83" t="s">
        <v>103</v>
      </c>
      <c r="E7" s="91" t="s">
        <v>415</v>
      </c>
      <c r="F7" s="10">
        <v>4300</v>
      </c>
      <c r="G7" s="12"/>
      <c r="H7" s="229">
        <v>4300</v>
      </c>
      <c r="I7" s="242">
        <v>0</v>
      </c>
      <c r="J7" s="206"/>
      <c r="K7" s="205"/>
    </row>
    <row r="8" spans="1:11" ht="21" customHeight="1">
      <c r="A8" s="127"/>
      <c r="B8" s="65"/>
      <c r="C8" s="128"/>
      <c r="D8" s="83"/>
      <c r="E8" s="91"/>
      <c r="F8" s="11"/>
      <c r="G8" s="78"/>
      <c r="H8" s="229"/>
      <c r="I8" s="117"/>
      <c r="J8" s="206"/>
      <c r="K8" s="207"/>
    </row>
    <row r="9" spans="1:11" ht="21" customHeight="1">
      <c r="A9" s="127"/>
      <c r="B9" s="65"/>
      <c r="C9" s="128"/>
      <c r="D9" s="83"/>
      <c r="E9" s="91"/>
      <c r="F9" s="11"/>
      <c r="G9" s="78"/>
      <c r="H9" s="229"/>
      <c r="I9" s="117"/>
      <c r="J9" s="206"/>
      <c r="K9" s="207"/>
    </row>
    <row r="10" spans="1:11" ht="21" customHeight="1">
      <c r="A10" s="127"/>
      <c r="B10" s="65"/>
      <c r="C10" s="128"/>
      <c r="D10" s="83"/>
      <c r="E10" s="91"/>
      <c r="F10" s="11"/>
      <c r="G10" s="78"/>
      <c r="H10" s="229"/>
      <c r="I10" s="117"/>
      <c r="J10" s="206"/>
      <c r="K10" s="207"/>
    </row>
    <row r="11" spans="1:11" ht="21" customHeight="1">
      <c r="A11" s="127"/>
      <c r="B11" s="65"/>
      <c r="C11" s="128"/>
      <c r="D11" s="83"/>
      <c r="E11" s="91"/>
      <c r="F11" s="11"/>
      <c r="G11" s="78"/>
      <c r="H11" s="229"/>
      <c r="I11" s="117"/>
      <c r="J11" s="206"/>
      <c r="K11" s="207"/>
    </row>
    <row r="12" spans="1:11" ht="21" customHeight="1">
      <c r="A12" s="127"/>
      <c r="B12" s="65"/>
      <c r="C12" s="128"/>
      <c r="D12" s="83"/>
      <c r="E12" s="91"/>
      <c r="F12" s="11"/>
      <c r="G12" s="78"/>
      <c r="H12" s="229"/>
      <c r="I12" s="118"/>
      <c r="J12" s="208"/>
      <c r="K12" s="209"/>
    </row>
    <row r="13" spans="1:11" s="7" customFormat="1" ht="21" customHeight="1">
      <c r="A13" s="185"/>
      <c r="B13" s="186"/>
      <c r="C13" s="187"/>
      <c r="D13" s="85"/>
      <c r="E13" s="92" t="str">
        <f>CONCATENATE(FIXED(COUNTA(E5:E12),0,0),"　店")</f>
        <v>3　店</v>
      </c>
      <c r="F13" s="15">
        <f>SUM(F5:F12)</f>
        <v>11600</v>
      </c>
      <c r="G13" s="15">
        <f>SUM(G5:G12)</f>
        <v>0</v>
      </c>
      <c r="H13" s="222">
        <f>SUM(H5:H12)</f>
        <v>11600</v>
      </c>
      <c r="I13" s="247">
        <f>SUM(I5:I12)</f>
        <v>0</v>
      </c>
      <c r="J13" s="193"/>
      <c r="K13" s="194"/>
    </row>
    <row r="14" spans="1:11" s="7" customFormat="1" ht="21" customHeight="1">
      <c r="A14" s="121"/>
      <c r="B14" s="122"/>
      <c r="C14" s="123"/>
      <c r="D14" s="88"/>
      <c r="E14" s="93"/>
      <c r="F14" s="102"/>
      <c r="G14" s="102"/>
      <c r="H14" s="230"/>
      <c r="I14" s="234"/>
      <c r="J14" s="193"/>
      <c r="K14" s="194"/>
    </row>
    <row r="15" spans="1:11" ht="21" customHeight="1">
      <c r="A15" s="129" t="s">
        <v>26</v>
      </c>
      <c r="B15" s="130"/>
      <c r="C15" s="131"/>
      <c r="D15" s="82" t="s">
        <v>104</v>
      </c>
      <c r="E15" s="19" t="s">
        <v>417</v>
      </c>
      <c r="F15" s="25">
        <v>2900</v>
      </c>
      <c r="G15" s="113"/>
      <c r="H15" s="232">
        <v>2900</v>
      </c>
      <c r="I15" s="244">
        <v>0</v>
      </c>
      <c r="J15" s="210"/>
      <c r="K15" s="212"/>
    </row>
    <row r="16" spans="1:11" ht="21" customHeight="1">
      <c r="A16" s="50">
        <f>SUM(G22)</f>
        <v>0</v>
      </c>
      <c r="B16" s="47" t="s">
        <v>10</v>
      </c>
      <c r="C16" s="52">
        <f>SUM(F22)</f>
        <v>7150</v>
      </c>
      <c r="D16" s="83" t="s">
        <v>105</v>
      </c>
      <c r="E16" s="20" t="s">
        <v>494</v>
      </c>
      <c r="F16" s="18">
        <v>2300</v>
      </c>
      <c r="G16" s="12"/>
      <c r="H16" s="229">
        <v>2300</v>
      </c>
      <c r="I16" s="242">
        <v>0</v>
      </c>
      <c r="J16" s="206"/>
      <c r="K16" s="205"/>
    </row>
    <row r="17" spans="1:11" ht="21" customHeight="1">
      <c r="A17" s="132"/>
      <c r="B17" s="66"/>
      <c r="C17" s="133"/>
      <c r="D17" s="83" t="s">
        <v>106</v>
      </c>
      <c r="E17" s="20" t="s">
        <v>418</v>
      </c>
      <c r="F17" s="18">
        <v>1650</v>
      </c>
      <c r="G17" s="12"/>
      <c r="H17" s="229">
        <v>1650</v>
      </c>
      <c r="I17" s="242">
        <v>0</v>
      </c>
      <c r="J17" s="206"/>
      <c r="K17" s="205"/>
    </row>
    <row r="18" spans="1:11" ht="21" customHeight="1">
      <c r="A18" s="132"/>
      <c r="B18" s="66"/>
      <c r="C18" s="133"/>
      <c r="D18" s="83" t="s">
        <v>107</v>
      </c>
      <c r="E18" s="20" t="s">
        <v>366</v>
      </c>
      <c r="F18" s="18">
        <v>300</v>
      </c>
      <c r="G18" s="12"/>
      <c r="H18" s="229">
        <v>300</v>
      </c>
      <c r="I18" s="242">
        <v>0</v>
      </c>
      <c r="J18" s="206"/>
      <c r="K18" s="205"/>
    </row>
    <row r="19" spans="1:11" ht="21" customHeight="1">
      <c r="A19" s="132"/>
      <c r="B19" s="66"/>
      <c r="C19" s="133"/>
      <c r="D19" s="83"/>
      <c r="E19" s="20"/>
      <c r="F19" s="10"/>
      <c r="G19" s="12"/>
      <c r="H19" s="229"/>
      <c r="I19" s="117"/>
      <c r="J19" s="206"/>
      <c r="K19" s="207"/>
    </row>
    <row r="20" spans="1:11" ht="21" customHeight="1">
      <c r="A20" s="132"/>
      <c r="B20" s="66"/>
      <c r="C20" s="133"/>
      <c r="D20" s="83"/>
      <c r="E20" s="91"/>
      <c r="F20" s="11"/>
      <c r="G20" s="78"/>
      <c r="H20" s="229"/>
      <c r="I20" s="117"/>
      <c r="J20" s="206"/>
      <c r="K20" s="207"/>
    </row>
    <row r="21" spans="1:11" ht="21" customHeight="1">
      <c r="A21" s="132"/>
      <c r="B21" s="66"/>
      <c r="C21" s="133"/>
      <c r="D21" s="83"/>
      <c r="E21" s="91"/>
      <c r="F21" s="11"/>
      <c r="G21" s="78"/>
      <c r="H21" s="229"/>
      <c r="I21" s="118"/>
      <c r="J21" s="208"/>
      <c r="K21" s="209"/>
    </row>
    <row r="22" spans="1:11" s="7" customFormat="1" ht="21" customHeight="1">
      <c r="A22" s="185"/>
      <c r="B22" s="186"/>
      <c r="C22" s="187"/>
      <c r="D22" s="85"/>
      <c r="E22" s="92" t="str">
        <f>CONCATENATE(FIXED(COUNTA(E15:E21),0,0),"　店")</f>
        <v>4　店</v>
      </c>
      <c r="F22" s="15">
        <f>SUM(F15:F21)</f>
        <v>7150</v>
      </c>
      <c r="G22" s="15">
        <f>SUM(G15:G21)</f>
        <v>0</v>
      </c>
      <c r="H22" s="222">
        <f>SUM(H15:H21)</f>
        <v>7150</v>
      </c>
      <c r="I22" s="247">
        <f>SUM(I15:I21)</f>
        <v>0</v>
      </c>
      <c r="J22" s="193"/>
      <c r="K22" s="194"/>
    </row>
    <row r="23" spans="1:11" s="7" customFormat="1" ht="21" customHeight="1">
      <c r="A23" s="121"/>
      <c r="B23" s="122"/>
      <c r="C23" s="123"/>
      <c r="D23" s="88"/>
      <c r="E23" s="93"/>
      <c r="F23" s="102"/>
      <c r="G23" s="102"/>
      <c r="H23" s="230"/>
      <c r="I23" s="234"/>
      <c r="J23" s="193"/>
      <c r="K23" s="194"/>
    </row>
    <row r="24" spans="1:11" ht="21" customHeight="1">
      <c r="A24" s="129" t="s">
        <v>27</v>
      </c>
      <c r="B24" s="130"/>
      <c r="C24" s="131"/>
      <c r="D24" s="82" t="s">
        <v>108</v>
      </c>
      <c r="E24" s="19" t="s">
        <v>419</v>
      </c>
      <c r="F24" s="25">
        <v>5800</v>
      </c>
      <c r="G24" s="113"/>
      <c r="H24" s="232">
        <v>5800</v>
      </c>
      <c r="I24" s="244">
        <v>0</v>
      </c>
      <c r="J24" s="210"/>
      <c r="K24" s="212"/>
    </row>
    <row r="25" spans="1:11" ht="21" customHeight="1">
      <c r="A25" s="50">
        <f>SUM(G30)</f>
        <v>0</v>
      </c>
      <c r="B25" s="47" t="s">
        <v>10</v>
      </c>
      <c r="C25" s="52">
        <f>SUM(F30)</f>
        <v>10450</v>
      </c>
      <c r="D25" s="83" t="s">
        <v>109</v>
      </c>
      <c r="E25" s="20" t="s">
        <v>420</v>
      </c>
      <c r="F25" s="18">
        <v>2200</v>
      </c>
      <c r="G25" s="12"/>
      <c r="H25" s="229">
        <v>2200</v>
      </c>
      <c r="I25" s="242">
        <v>0</v>
      </c>
      <c r="J25" s="206"/>
      <c r="K25" s="205"/>
    </row>
    <row r="26" spans="1:11" ht="21" customHeight="1">
      <c r="A26" s="132"/>
      <c r="B26" s="66"/>
      <c r="C26" s="133"/>
      <c r="D26" s="83" t="s">
        <v>110</v>
      </c>
      <c r="E26" s="20" t="s">
        <v>421</v>
      </c>
      <c r="F26" s="18">
        <v>2450</v>
      </c>
      <c r="G26" s="12"/>
      <c r="H26" s="229">
        <v>2450</v>
      </c>
      <c r="I26" s="242">
        <v>0</v>
      </c>
      <c r="J26" s="206"/>
      <c r="K26" s="205"/>
    </row>
    <row r="27" spans="1:11" ht="21" customHeight="1">
      <c r="A27" s="132"/>
      <c r="B27" s="66"/>
      <c r="C27" s="133"/>
      <c r="D27" s="83"/>
      <c r="E27" s="20"/>
      <c r="F27" s="18"/>
      <c r="G27" s="12"/>
      <c r="H27" s="229"/>
      <c r="I27" s="117"/>
      <c r="J27" s="206"/>
      <c r="K27" s="207"/>
    </row>
    <row r="28" spans="1:11" ht="21" customHeight="1">
      <c r="A28" s="50"/>
      <c r="B28" s="51"/>
      <c r="C28" s="52"/>
      <c r="D28" s="83"/>
      <c r="E28" s="91"/>
      <c r="F28" s="26"/>
      <c r="G28" s="78"/>
      <c r="H28" s="229"/>
      <c r="I28" s="117"/>
      <c r="J28" s="206"/>
      <c r="K28" s="207"/>
    </row>
    <row r="29" spans="1:11" ht="21" customHeight="1">
      <c r="A29" s="50"/>
      <c r="B29" s="51"/>
      <c r="C29" s="52"/>
      <c r="D29" s="83"/>
      <c r="E29" s="91"/>
      <c r="F29" s="11"/>
      <c r="G29" s="78"/>
      <c r="H29" s="229"/>
      <c r="I29" s="118"/>
      <c r="J29" s="208"/>
      <c r="K29" s="209"/>
    </row>
    <row r="30" spans="1:11" s="7" customFormat="1" ht="21" customHeight="1">
      <c r="A30" s="185"/>
      <c r="B30" s="186"/>
      <c r="C30" s="187"/>
      <c r="D30" s="85"/>
      <c r="E30" s="92" t="str">
        <f>CONCATENATE(FIXED(COUNTA(E24:E29),0,0),"　店")</f>
        <v>3　店</v>
      </c>
      <c r="F30" s="15">
        <f>SUM(F24:F29)</f>
        <v>10450</v>
      </c>
      <c r="G30" s="15">
        <f>SUM(G24:G29)</f>
        <v>0</v>
      </c>
      <c r="H30" s="222">
        <f>SUM(H24:H29)</f>
        <v>10450</v>
      </c>
      <c r="I30" s="247">
        <f>SUM(I24:I29)</f>
        <v>0</v>
      </c>
      <c r="J30" s="193"/>
      <c r="K30" s="194"/>
    </row>
    <row r="31" spans="1:11" s="7" customFormat="1" ht="21" customHeight="1">
      <c r="A31" s="53"/>
      <c r="B31" s="54"/>
      <c r="C31" s="55"/>
      <c r="D31" s="88"/>
      <c r="E31" s="93"/>
      <c r="F31" s="102"/>
      <c r="G31" s="102"/>
      <c r="H31" s="230"/>
      <c r="I31" s="234"/>
      <c r="J31" s="193"/>
      <c r="K31" s="194"/>
    </row>
    <row r="32" spans="1:11" ht="21" customHeight="1">
      <c r="A32" s="134" t="s">
        <v>28</v>
      </c>
      <c r="B32" s="57"/>
      <c r="C32" s="58"/>
      <c r="D32" s="82" t="s">
        <v>111</v>
      </c>
      <c r="E32" s="19" t="s">
        <v>495</v>
      </c>
      <c r="F32" s="9">
        <v>3050</v>
      </c>
      <c r="G32" s="113"/>
      <c r="H32" s="232">
        <v>3050</v>
      </c>
      <c r="I32" s="244">
        <v>0</v>
      </c>
      <c r="J32" s="210"/>
      <c r="K32" s="212"/>
    </row>
    <row r="33" spans="1:11" ht="21" customHeight="1">
      <c r="A33" s="50">
        <f>SUM(G38)</f>
        <v>0</v>
      </c>
      <c r="B33" s="47" t="s">
        <v>10</v>
      </c>
      <c r="C33" s="52">
        <f>SUM(F38)</f>
        <v>5000</v>
      </c>
      <c r="D33" s="83" t="s">
        <v>112</v>
      </c>
      <c r="E33" s="20" t="s">
        <v>555</v>
      </c>
      <c r="F33" s="10">
        <v>1950</v>
      </c>
      <c r="G33" s="12"/>
      <c r="H33" s="229">
        <v>1950</v>
      </c>
      <c r="I33" s="242">
        <v>0</v>
      </c>
      <c r="J33" s="206"/>
      <c r="K33" s="205"/>
    </row>
    <row r="34" spans="1:11" ht="21" customHeight="1">
      <c r="A34" s="59"/>
      <c r="B34" s="51"/>
      <c r="C34" s="60"/>
      <c r="D34" s="83"/>
      <c r="E34" s="20"/>
      <c r="F34" s="10"/>
      <c r="G34" s="12"/>
      <c r="H34" s="229"/>
      <c r="I34" s="117"/>
      <c r="J34" s="206"/>
      <c r="K34" s="207"/>
    </row>
    <row r="35" spans="1:11" ht="21" customHeight="1">
      <c r="A35" s="50"/>
      <c r="B35" s="51"/>
      <c r="C35" s="52"/>
      <c r="D35" s="83"/>
      <c r="E35" s="91"/>
      <c r="F35" s="11"/>
      <c r="G35" s="78"/>
      <c r="H35" s="229"/>
      <c r="I35" s="117"/>
      <c r="J35" s="206"/>
      <c r="K35" s="207"/>
    </row>
    <row r="36" spans="1:11" ht="21" customHeight="1">
      <c r="A36" s="50"/>
      <c r="B36" s="51"/>
      <c r="C36" s="52"/>
      <c r="D36" s="83"/>
      <c r="E36" s="91"/>
      <c r="F36" s="11"/>
      <c r="G36" s="78"/>
      <c r="H36" s="229"/>
      <c r="I36" s="117"/>
      <c r="J36" s="206"/>
      <c r="K36" s="207"/>
    </row>
    <row r="37" spans="1:11" ht="21" customHeight="1">
      <c r="A37" s="50"/>
      <c r="B37" s="51"/>
      <c r="C37" s="52"/>
      <c r="D37" s="83"/>
      <c r="E37" s="91"/>
      <c r="F37" s="11"/>
      <c r="G37" s="78"/>
      <c r="H37" s="229"/>
      <c r="I37" s="118"/>
      <c r="J37" s="208"/>
      <c r="K37" s="209"/>
    </row>
    <row r="38" spans="1:11" s="7" customFormat="1" ht="21" customHeight="1">
      <c r="A38" s="185"/>
      <c r="B38" s="186"/>
      <c r="C38" s="187"/>
      <c r="D38" s="85"/>
      <c r="E38" s="92" t="str">
        <f>CONCATENATE(FIXED(COUNTA(E32:E37),0,0),"　店")</f>
        <v>2　店</v>
      </c>
      <c r="F38" s="15">
        <f>SUM(F32:F37)</f>
        <v>5000</v>
      </c>
      <c r="G38" s="15">
        <f>SUM(G32:G37)</f>
        <v>0</v>
      </c>
      <c r="H38" s="222">
        <f>SUM(H32:H37)</f>
        <v>5000</v>
      </c>
      <c r="I38" s="247">
        <f>SUM(I32:I37)</f>
        <v>0</v>
      </c>
      <c r="J38" s="193"/>
      <c r="K38" s="194"/>
    </row>
    <row r="39" spans="1:11" s="7" customFormat="1" ht="21" customHeight="1">
      <c r="A39" s="53"/>
      <c r="B39" s="54"/>
      <c r="C39" s="55"/>
      <c r="D39" s="88"/>
      <c r="E39" s="93"/>
      <c r="F39" s="102"/>
      <c r="G39" s="102"/>
      <c r="H39" s="230"/>
      <c r="I39" s="234"/>
      <c r="J39" s="193"/>
      <c r="K39" s="194"/>
    </row>
    <row r="40" spans="1:11" ht="21" customHeight="1">
      <c r="A40" s="135" t="s">
        <v>29</v>
      </c>
      <c r="B40" s="57"/>
      <c r="C40" s="58"/>
      <c r="D40" s="82" t="s">
        <v>113</v>
      </c>
      <c r="E40" s="19" t="s">
        <v>423</v>
      </c>
      <c r="F40" s="25">
        <v>4100</v>
      </c>
      <c r="G40" s="113"/>
      <c r="H40" s="232">
        <v>2100</v>
      </c>
      <c r="I40" s="116">
        <v>2000</v>
      </c>
      <c r="J40" s="210"/>
      <c r="K40" s="212" t="s">
        <v>468</v>
      </c>
    </row>
    <row r="41" spans="1:11" ht="21" customHeight="1">
      <c r="A41" s="50">
        <f>SUM(G48)</f>
        <v>0</v>
      </c>
      <c r="B41" s="47" t="s">
        <v>10</v>
      </c>
      <c r="C41" s="52">
        <f>SUM(F48)</f>
        <v>16200</v>
      </c>
      <c r="D41" s="83" t="s">
        <v>114</v>
      </c>
      <c r="E41" s="20" t="s">
        <v>425</v>
      </c>
      <c r="F41" s="18">
        <v>6900</v>
      </c>
      <c r="G41" s="12"/>
      <c r="H41" s="229">
        <v>3650</v>
      </c>
      <c r="I41" s="117">
        <v>3250</v>
      </c>
      <c r="J41" s="206"/>
      <c r="K41" s="205" t="s">
        <v>468</v>
      </c>
    </row>
    <row r="42" spans="1:11" ht="21" customHeight="1">
      <c r="A42" s="50"/>
      <c r="B42" s="51"/>
      <c r="C42" s="52"/>
      <c r="D42" s="83" t="s">
        <v>115</v>
      </c>
      <c r="E42" s="35" t="s">
        <v>424</v>
      </c>
      <c r="F42" s="18">
        <v>5200</v>
      </c>
      <c r="G42" s="12"/>
      <c r="H42" s="229">
        <v>4250</v>
      </c>
      <c r="I42" s="117">
        <v>950</v>
      </c>
      <c r="J42" s="206"/>
      <c r="K42" s="205" t="s">
        <v>468</v>
      </c>
    </row>
    <row r="43" spans="1:11" ht="21" customHeight="1">
      <c r="A43" s="50"/>
      <c r="B43" s="51"/>
      <c r="C43" s="52"/>
      <c r="D43" s="83"/>
      <c r="E43" s="91"/>
      <c r="F43" s="11"/>
      <c r="G43" s="78"/>
      <c r="H43" s="229"/>
      <c r="I43" s="117"/>
      <c r="J43" s="206"/>
      <c r="K43" s="207"/>
    </row>
    <row r="44" spans="1:11" ht="21" customHeight="1">
      <c r="A44" s="50"/>
      <c r="B44" s="51"/>
      <c r="C44" s="52"/>
      <c r="D44" s="83"/>
      <c r="E44" s="91"/>
      <c r="F44" s="11"/>
      <c r="G44" s="78"/>
      <c r="H44" s="229"/>
      <c r="I44" s="117"/>
      <c r="J44" s="206"/>
      <c r="K44" s="207"/>
    </row>
    <row r="45" spans="1:11" ht="21" customHeight="1">
      <c r="A45" s="50"/>
      <c r="B45" s="51"/>
      <c r="C45" s="52"/>
      <c r="D45" s="83"/>
      <c r="E45" s="91"/>
      <c r="F45" s="11"/>
      <c r="G45" s="78"/>
      <c r="H45" s="229"/>
      <c r="I45" s="117"/>
      <c r="J45" s="206"/>
      <c r="K45" s="207"/>
    </row>
    <row r="46" spans="1:11" ht="21" customHeight="1">
      <c r="A46" s="50"/>
      <c r="B46" s="51"/>
      <c r="C46" s="52"/>
      <c r="D46" s="83"/>
      <c r="E46" s="91"/>
      <c r="F46" s="11"/>
      <c r="G46" s="78"/>
      <c r="H46" s="229"/>
      <c r="I46" s="117"/>
      <c r="J46" s="206"/>
      <c r="K46" s="207"/>
    </row>
    <row r="47" spans="1:11" ht="21" customHeight="1">
      <c r="A47" s="136"/>
      <c r="B47" s="137"/>
      <c r="C47" s="138"/>
      <c r="D47" s="90"/>
      <c r="E47" s="139"/>
      <c r="F47" s="140"/>
      <c r="G47" s="81"/>
      <c r="H47" s="238"/>
      <c r="I47" s="118"/>
      <c r="J47" s="208"/>
      <c r="K47" s="209"/>
    </row>
    <row r="48" spans="1:11" s="7" customFormat="1" ht="21" customHeight="1">
      <c r="A48" s="13"/>
      <c r="B48" s="28"/>
      <c r="C48" s="29"/>
      <c r="D48" s="85"/>
      <c r="E48" s="92" t="str">
        <f>CONCATENATE(FIXED(COUNTA(E40:E47),0,0),"　店")</f>
        <v>3　店</v>
      </c>
      <c r="F48" s="15">
        <f>SUM(F40:F47)</f>
        <v>16200</v>
      </c>
      <c r="G48" s="15">
        <f>SUM(G40:G47)</f>
        <v>0</v>
      </c>
      <c r="H48" s="231">
        <f>SUM(H40:H47)</f>
        <v>10000</v>
      </c>
      <c r="I48" s="16">
        <f>SUM(I40:I47)</f>
        <v>6200</v>
      </c>
      <c r="J48" s="193"/>
      <c r="K48" s="194"/>
    </row>
    <row r="49" spans="1:11" s="7" customFormat="1" ht="21" customHeight="1">
      <c r="A49" s="184" t="s">
        <v>559</v>
      </c>
      <c r="B49" s="1"/>
      <c r="C49" s="1"/>
      <c r="D49" s="101"/>
      <c r="E49" s="24"/>
      <c r="F49" s="2"/>
      <c r="G49" s="2"/>
      <c r="H49" s="191"/>
      <c r="I49" s="191"/>
      <c r="K49" s="191" t="s">
        <v>8</v>
      </c>
    </row>
    <row r="50" ht="19.5" customHeight="1"/>
  </sheetData>
  <sheetProtection password="CC47" sheet="1" objects="1" scenarios="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13:I31 H38:I48">
      <formula1>F13</formula1>
    </dataValidation>
    <dataValidation type="whole" operator="lessThanOrEqual" showInputMessage="1" showErrorMessage="1" sqref="HP3:IV4 HI5:IV65536">
      <formula1>HN3</formula1>
    </dataValidation>
    <dataValidation type="whole" operator="lessThanOrEqual" showInputMessage="1" showErrorMessage="1" sqref="M5:HH65536 L3:L65536 M3:GZ4">
      <formula1>#REF!</formula1>
    </dataValidation>
    <dataValidation operator="lessThanOrEqual" allowBlank="1" showInputMessage="1" showErrorMessage="1" sqref="H3:I3 H32:I37 H5:I1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2018-11-12T05:40:25Z</cp:lastPrinted>
  <dcterms:created xsi:type="dcterms:W3CDTF">2003-12-10T06:40:10Z</dcterms:created>
  <dcterms:modified xsi:type="dcterms:W3CDTF">2020-10-02T05:31:42Z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