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4.xml" ContentType="application/vnd.openxmlformats-officedocument.drawing+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30.xml" ContentType="application/vnd.openxmlformats-officedocument.drawing+xml"/>
  <Override PartName="/xl/worksheets/sheet38.xml" ContentType="application/vnd.openxmlformats-officedocument.spreadsheetml.worksheet+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94" activeTab="3"/>
  </bookViews>
  <sheets>
    <sheet name="取扱基準" sheetId="1" r:id="rId1"/>
    <sheet name="災害時注意事項" sheetId="2" r:id="rId2"/>
    <sheet name="取扱要綱" sheetId="3" r:id="rId3"/>
    <sheet name="表紙（名古屋市）" sheetId="4" r:id="rId4"/>
    <sheet name="中区・東区" sheetId="5" r:id="rId5"/>
    <sheet name="中村区" sheetId="6" r:id="rId6"/>
    <sheet name="西区" sheetId="7" r:id="rId7"/>
    <sheet name="北区" sheetId="8" r:id="rId8"/>
    <sheet name="千種区・名東区" sheetId="9" r:id="rId9"/>
    <sheet name="守山区・昭和区" sheetId="10" r:id="rId10"/>
    <sheet name="天白区・瑞穂区" sheetId="11" r:id="rId11"/>
    <sheet name="南区" sheetId="12" r:id="rId12"/>
    <sheet name="緑区" sheetId="13" r:id="rId13"/>
    <sheet name="熱田区・港区" sheetId="14" r:id="rId14"/>
    <sheet name="中川区" sheetId="15" r:id="rId15"/>
    <sheet name="表紙 (尾張地区)" sheetId="16" r:id="rId16"/>
    <sheet name="一宮市" sheetId="17" r:id="rId17"/>
    <sheet name="稲沢市・津島市・愛西市" sheetId="18" r:id="rId18"/>
    <sheet name="弥富市・あま市・海部郡" sheetId="19" r:id="rId19"/>
    <sheet name="清須市・北名古屋市・西春日井郡・岩倉市" sheetId="20" r:id="rId20"/>
    <sheet name="江南市・丹羽郡・犬山市" sheetId="21" r:id="rId21"/>
    <sheet name="小牧市" sheetId="22" r:id="rId22"/>
    <sheet name="春日井市" sheetId="23" r:id="rId23"/>
    <sheet name="瀬戸市・尾張旭市" sheetId="24" r:id="rId24"/>
    <sheet name="日進市・豊明市" sheetId="25" r:id="rId25"/>
    <sheet name="長久手市・愛知郡・大府市" sheetId="26" r:id="rId26"/>
    <sheet name="東海市・知多市" sheetId="27" r:id="rId27"/>
    <sheet name="半田市・常滑市" sheetId="28" r:id="rId28"/>
    <sheet name="知多郡" sheetId="29" r:id="rId29"/>
    <sheet name="表紙 (三河地区)" sheetId="30" r:id="rId30"/>
    <sheet name="刈谷市・高浜市・碧南市" sheetId="31" r:id="rId31"/>
    <sheet name="安城市・知立市" sheetId="32" r:id="rId32"/>
    <sheet name="豊田市" sheetId="33" r:id="rId33"/>
    <sheet name="みよし市・岡崎市" sheetId="34" r:id="rId34"/>
    <sheet name="額田郡・西尾市・蒲郡市" sheetId="35" r:id="rId35"/>
    <sheet name="豊川市" sheetId="36" r:id="rId36"/>
    <sheet name="新城市・北設楽郡" sheetId="37" r:id="rId37"/>
    <sheet name="豊橋市" sheetId="38" r:id="rId38"/>
    <sheet name="田原市" sheetId="39" r:id="rId39"/>
  </sheets>
  <definedNames>
    <definedName name="_xlfn.IFERROR" hidden="1">#NAME?</definedName>
    <definedName name="_xlnm.Print_Area" localSheetId="33">'みよし市・岡崎市'!$A$1:$H$49</definedName>
    <definedName name="_xlnm.Print_Area" localSheetId="31">'安城市・知立市'!$A$1:$H$49</definedName>
    <definedName name="_xlnm.Print_Area" localSheetId="16">'一宮市'!$A$1:$H$49</definedName>
    <definedName name="_xlnm.Print_Area" localSheetId="17">'稲沢市・津島市・愛西市'!$A$1:$H$49</definedName>
    <definedName name="_xlnm.Print_Area" localSheetId="34">'額田郡・西尾市・蒲郡市'!$A$1:$H$49</definedName>
    <definedName name="_xlnm.Print_Area" localSheetId="30">'刈谷市・高浜市・碧南市'!$A$1:$H$49</definedName>
    <definedName name="_xlnm.Print_Area" localSheetId="20">'江南市・丹羽郡・犬山市'!$A$1:$H$49</definedName>
    <definedName name="_xlnm.Print_Area" localSheetId="1">'災害時注意事項'!$A$1:$E$51</definedName>
    <definedName name="_xlnm.Print_Area" localSheetId="0">'取扱基準'!$A$1:$A$49</definedName>
    <definedName name="_xlnm.Print_Area" localSheetId="2">'取扱要綱'!$A$1:$G$49</definedName>
    <definedName name="_xlnm.Print_Area" localSheetId="9">'守山区・昭和区'!$A$1:$H$49</definedName>
    <definedName name="_xlnm.Print_Area" localSheetId="22">'春日井市'!$A$1:$H$49</definedName>
    <definedName name="_xlnm.Print_Area" localSheetId="21">'小牧市'!$A$1:$H$49</definedName>
    <definedName name="_xlnm.Print_Area" localSheetId="36">'新城市・北設楽郡'!$A$1:$H$49</definedName>
    <definedName name="_xlnm.Print_Area" localSheetId="23">'瀬戸市・尾張旭市'!$A$1:$H$49</definedName>
    <definedName name="_xlnm.Print_Area" localSheetId="19">'清須市・北名古屋市・西春日井郡・岩倉市'!$A$1:$H$49</definedName>
    <definedName name="_xlnm.Print_Area" localSheetId="6">'西区'!$A$1:$H$49</definedName>
    <definedName name="_xlnm.Print_Area" localSheetId="8">'千種区・名東区'!$A$1:$H$49</definedName>
    <definedName name="_xlnm.Print_Area" localSheetId="28">'知多郡'!$A$1:$H$49</definedName>
    <definedName name="_xlnm.Print_Area" localSheetId="4">'中区・東区'!$A$1:$H$49</definedName>
    <definedName name="_xlnm.Print_Area" localSheetId="14">'中川区'!$A$1:$H$49</definedName>
    <definedName name="_xlnm.Print_Area" localSheetId="5">'中村区'!$A$1:$H$49</definedName>
    <definedName name="_xlnm.Print_Area" localSheetId="25">'長久手市・愛知郡・大府市'!$A$1:$H$49</definedName>
    <definedName name="_xlnm.Print_Area" localSheetId="10">'天白区・瑞穂区'!$A$1:$H$49</definedName>
    <definedName name="_xlnm.Print_Area" localSheetId="38">'田原市'!$A$1:$H$49</definedName>
    <definedName name="_xlnm.Print_Area" localSheetId="26">'東海市・知多市'!$A$1:$H$49</definedName>
    <definedName name="_xlnm.Print_Area" localSheetId="11">'南区'!$A$1:$H$49</definedName>
    <definedName name="_xlnm.Print_Area" localSheetId="24">'日進市・豊明市'!$A$1:$H$49</definedName>
    <definedName name="_xlnm.Print_Area" localSheetId="13">'熱田区・港区'!$A$1:$H$49</definedName>
    <definedName name="_xlnm.Print_Area" localSheetId="27">'半田市・常滑市'!$A$1:$H$49</definedName>
    <definedName name="_xlnm.Print_Area" localSheetId="37">'豊橋市'!$A$1:$H$49</definedName>
    <definedName name="_xlnm.Print_Area" localSheetId="35">'豊川市'!$A$1:$H$49</definedName>
    <definedName name="_xlnm.Print_Area" localSheetId="32">'豊田市'!$A$1:$H$49</definedName>
    <definedName name="_xlnm.Print_Area" localSheetId="7">'北区'!$A$1:$H$49</definedName>
    <definedName name="_xlnm.Print_Area" localSheetId="18">'弥富市・あま市・海部郡'!$A$1:$H$49</definedName>
    <definedName name="_xlnm.Print_Area" localSheetId="12">'緑区'!$A$1:$H$49</definedName>
    <definedName name="清須市">'表紙 (尾張地区)'!$A$12</definedName>
  </definedNames>
  <calcPr fullCalcOnLoad="1"/>
</workbook>
</file>

<file path=xl/comments13.xml><?xml version="1.0" encoding="utf-8"?>
<comments xmlns="http://schemas.openxmlformats.org/spreadsheetml/2006/main">
  <authors>
    <author>sogo62</author>
  </authors>
  <commentList>
    <comment ref="A5" authorId="0">
      <text>
        <r>
          <rPr>
            <sz val="11"/>
            <rFont val="ＭＳ Ｐゴシック"/>
            <family val="3"/>
          </rPr>
          <t xml:space="preserve">緑区全域の場合
天白区黒石1,000枚
をプラス
</t>
        </r>
      </text>
    </comment>
  </commentList>
</comments>
</file>

<file path=xl/comments33.xml><?xml version="1.0" encoding="utf-8"?>
<comments xmlns="http://schemas.openxmlformats.org/spreadsheetml/2006/main">
  <authors>
    <author>sogo62</author>
  </authors>
  <commentList>
    <comment ref="E42" authorId="0">
      <text>
        <r>
          <rPr>
            <sz val="11"/>
            <rFont val="ＭＳ Ｐゴシック"/>
            <family val="3"/>
          </rPr>
          <t>豊田市　中日新聞　小原別口
恵那市明智の豊田市分区域</t>
        </r>
      </text>
    </comment>
  </commentList>
</comments>
</file>

<file path=xl/comments37.xml><?xml version="1.0" encoding="utf-8"?>
<comments xmlns="http://schemas.openxmlformats.org/spreadsheetml/2006/main">
  <authors>
    <author>sogo62</author>
  </authors>
  <commentList>
    <comment ref="A28" authorId="0">
      <text>
        <r>
          <rPr>
            <sz val="11"/>
            <rFont val="ＭＳ Ｐゴシック"/>
            <family val="3"/>
          </rPr>
          <t xml:space="preserve">折込日が
休刊日翌日の場合、
先送り地区
</t>
        </r>
      </text>
    </comment>
  </commentList>
</comments>
</file>

<file path=xl/sharedStrings.xml><?xml version="1.0" encoding="utf-8"?>
<sst xmlns="http://schemas.openxmlformats.org/spreadsheetml/2006/main" count="2056" uniqueCount="1524">
  <si>
    <t>折込日</t>
  </si>
  <si>
    <t>地　　区</t>
  </si>
  <si>
    <t>中区</t>
  </si>
  <si>
    <t>東区</t>
  </si>
  <si>
    <t>中村区</t>
  </si>
  <si>
    <t>千種区</t>
  </si>
  <si>
    <t>名東区</t>
  </si>
  <si>
    <t>守山区</t>
  </si>
  <si>
    <t>昭和区</t>
  </si>
  <si>
    <t>天白区</t>
  </si>
  <si>
    <t>南区</t>
  </si>
  <si>
    <t>緑区</t>
  </si>
  <si>
    <t>熱田区</t>
  </si>
  <si>
    <t>港区</t>
  </si>
  <si>
    <t>中川区</t>
  </si>
  <si>
    <t>部数</t>
  </si>
  <si>
    <t>中区</t>
  </si>
  <si>
    <t>東区</t>
  </si>
  <si>
    <t>中村区</t>
  </si>
  <si>
    <t>西区</t>
  </si>
  <si>
    <t>北区</t>
  </si>
  <si>
    <t>千種区</t>
  </si>
  <si>
    <t>名東区</t>
  </si>
  <si>
    <t>昭和区</t>
  </si>
  <si>
    <t>守山区</t>
  </si>
  <si>
    <t>瑞穂区</t>
  </si>
  <si>
    <t>天白区</t>
  </si>
  <si>
    <t>南区</t>
  </si>
  <si>
    <t>緑区</t>
  </si>
  <si>
    <t>熱田区</t>
  </si>
  <si>
    <t>港区</t>
  </si>
  <si>
    <t>中川区</t>
  </si>
  <si>
    <t>一宮市</t>
  </si>
  <si>
    <t>稲沢市</t>
  </si>
  <si>
    <t>津島市</t>
  </si>
  <si>
    <t>愛西市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</si>
  <si>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</si>
  <si>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</si>
  <si>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</si>
  <si>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</si>
  <si>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</si>
  <si>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</si>
  <si>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</si>
  <si>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</si>
  <si>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</si>
  <si>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</si>
  <si>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</si>
  <si>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</si>
  <si>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</si>
  <si>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</si>
  <si>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</si>
  <si>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</si>
  <si>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</si>
  <si>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</si>
  <si>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</si>
  <si>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</si>
  <si>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</si>
  <si>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刈谷市</t>
  </si>
  <si>
    <t>高浜市</t>
  </si>
  <si>
    <t>碧南市</t>
  </si>
  <si>
    <t>安城市</t>
  </si>
  <si>
    <t>知立市</t>
  </si>
  <si>
    <t>豊田市</t>
  </si>
  <si>
    <t>岡崎市</t>
  </si>
  <si>
    <t>西尾市</t>
  </si>
  <si>
    <t>蒲郡市</t>
  </si>
  <si>
    <t>豊川市</t>
  </si>
  <si>
    <t>新城市</t>
  </si>
  <si>
    <t>北設楽郡</t>
  </si>
  <si>
    <t>豊橋市</t>
  </si>
  <si>
    <t>田原市</t>
  </si>
  <si>
    <t>合計</t>
  </si>
  <si>
    <t>稲沢市</t>
  </si>
  <si>
    <t>津島市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</si>
  <si>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</si>
  <si>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</si>
  <si>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</si>
  <si>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</si>
  <si>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</si>
  <si>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</si>
  <si>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</si>
  <si>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</si>
  <si>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</si>
  <si>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</si>
  <si>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</si>
  <si>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</si>
  <si>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</si>
  <si>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</si>
  <si>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</si>
  <si>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</si>
  <si>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</si>
  <si>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</si>
  <si>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</si>
  <si>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</si>
  <si>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</si>
  <si>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額田郡</t>
  </si>
  <si>
    <t>北設楽郡</t>
  </si>
  <si>
    <t>豊橋市</t>
  </si>
  <si>
    <t>名古屋市</t>
  </si>
  <si>
    <t>／</t>
  </si>
  <si>
    <t>／</t>
  </si>
  <si>
    <t>／</t>
  </si>
  <si>
    <t>／</t>
  </si>
  <si>
    <t>／</t>
  </si>
  <si>
    <t>／</t>
  </si>
  <si>
    <t>／</t>
  </si>
  <si>
    <t>／</t>
  </si>
  <si>
    <t>／</t>
  </si>
  <si>
    <t>あま市</t>
  </si>
  <si>
    <t>みよし市</t>
  </si>
  <si>
    <t>あま市</t>
  </si>
  <si>
    <t>愛知県</t>
  </si>
  <si>
    <t>尾張地区</t>
  </si>
  <si>
    <t>三河地区</t>
  </si>
  <si>
    <t>㈱中日総合サービス</t>
  </si>
  <si>
    <t>店名</t>
  </si>
  <si>
    <t>広告主</t>
  </si>
  <si>
    <t>チラシ銘柄</t>
  </si>
  <si>
    <t>朝刊折込部数</t>
  </si>
  <si>
    <t>地区</t>
  </si>
  <si>
    <t>夕刊折込部数</t>
  </si>
  <si>
    <t>230165Y13101</t>
  </si>
  <si>
    <t>230165Y13102</t>
  </si>
  <si>
    <t>230165Y13103</t>
  </si>
  <si>
    <t>230165Y13104</t>
  </si>
  <si>
    <t>230165Y13106</t>
  </si>
  <si>
    <t>230165Y13109</t>
  </si>
  <si>
    <t>230165Y13110</t>
  </si>
  <si>
    <t>230165Y13111</t>
  </si>
  <si>
    <t>230165Y13112</t>
  </si>
  <si>
    <t>230160Y12101</t>
  </si>
  <si>
    <t>230160Y12102</t>
  </si>
  <si>
    <t>230160Y12103</t>
  </si>
  <si>
    <t>230160Y12104</t>
  </si>
  <si>
    <t>230160Y12105</t>
  </si>
  <si>
    <t>230160Y12106</t>
  </si>
  <si>
    <t>230160Y12107</t>
  </si>
  <si>
    <t>230160Y12108</t>
  </si>
  <si>
    <t>230160Y12109</t>
  </si>
  <si>
    <t>230160Y12110</t>
  </si>
  <si>
    <t>230160Y12111</t>
  </si>
  <si>
    <t>230145Y09101</t>
  </si>
  <si>
    <t>230145Y09102</t>
  </si>
  <si>
    <t>230145Y09104</t>
  </si>
  <si>
    <t>230145Y09120</t>
  </si>
  <si>
    <t>230145Y09108</t>
  </si>
  <si>
    <t>230145Y09109</t>
  </si>
  <si>
    <t>230145Y09110</t>
  </si>
  <si>
    <t>230145Y09111</t>
  </si>
  <si>
    <t>230145Y09113</t>
  </si>
  <si>
    <t>230145Y09114</t>
  </si>
  <si>
    <t>230145Y09115</t>
  </si>
  <si>
    <t>230145Y09116</t>
  </si>
  <si>
    <t>230145Y09117</t>
  </si>
  <si>
    <t>230145Y09118</t>
  </si>
  <si>
    <t>230150Y10102</t>
  </si>
  <si>
    <t>230150Y10103</t>
  </si>
  <si>
    <t>230150Y10104</t>
  </si>
  <si>
    <t>230150Y10106</t>
  </si>
  <si>
    <t>230150Y10107</t>
  </si>
  <si>
    <t>230150Y10108</t>
  </si>
  <si>
    <t>230150Y10109</t>
  </si>
  <si>
    <t>230150Y10110</t>
  </si>
  <si>
    <t>230150Y10111</t>
  </si>
  <si>
    <t>230150Y10113</t>
  </si>
  <si>
    <t>230150Y10114</t>
  </si>
  <si>
    <t>230150Y10115</t>
  </si>
  <si>
    <t>230150Y10120</t>
  </si>
  <si>
    <t>230150Y10122</t>
  </si>
  <si>
    <t>230150Y10123</t>
  </si>
  <si>
    <t>230150Y10125</t>
  </si>
  <si>
    <t>230155Y11101</t>
  </si>
  <si>
    <t>230155Y11102</t>
  </si>
  <si>
    <t>230155Y11103</t>
  </si>
  <si>
    <t>230155Y11107</t>
  </si>
  <si>
    <t>230155Y11109</t>
  </si>
  <si>
    <t>230155Y11110</t>
  </si>
  <si>
    <t>230155Y11112</t>
  </si>
  <si>
    <t>230155Y11114</t>
  </si>
  <si>
    <t>230155Y11115</t>
  </si>
  <si>
    <t>230155Y11116</t>
  </si>
  <si>
    <t>230155Y11117</t>
  </si>
  <si>
    <t>230155Y11121</t>
  </si>
  <si>
    <t>230155Y11130</t>
  </si>
  <si>
    <t>230155Y11131</t>
  </si>
  <si>
    <t>230155Y11134</t>
  </si>
  <si>
    <t>230155Y11133</t>
  </si>
  <si>
    <t>230105Y01103</t>
  </si>
  <si>
    <t>230105Y01104</t>
  </si>
  <si>
    <t>230105Y01105</t>
  </si>
  <si>
    <t>230105Y01106</t>
  </si>
  <si>
    <t>230105Y01107</t>
  </si>
  <si>
    <t>230105Y01110</t>
  </si>
  <si>
    <t>230105Y01113</t>
  </si>
  <si>
    <t>230105Y01114</t>
  </si>
  <si>
    <t>230105Y01116</t>
  </si>
  <si>
    <t>230105Y01117</t>
  </si>
  <si>
    <t>230105Y01118</t>
  </si>
  <si>
    <t>230105Y01119</t>
  </si>
  <si>
    <t>230105Y01120</t>
  </si>
  <si>
    <t>230110Y02102</t>
  </si>
  <si>
    <t>230110Y02103</t>
  </si>
  <si>
    <t>230110Y02104</t>
  </si>
  <si>
    <t>230110Y02105</t>
  </si>
  <si>
    <t>230110Y02107</t>
  </si>
  <si>
    <t>230110Y02108</t>
  </si>
  <si>
    <t>230110Y02109</t>
  </si>
  <si>
    <t>230110Y02110</t>
  </si>
  <si>
    <t>230110Y02111</t>
  </si>
  <si>
    <t>230110Y02112</t>
  </si>
  <si>
    <t>230110Y02113</t>
  </si>
  <si>
    <t>230110Y02115</t>
  </si>
  <si>
    <t>230110Y02116</t>
  </si>
  <si>
    <t>230110Y02117</t>
  </si>
  <si>
    <t>230110Y02118</t>
  </si>
  <si>
    <t>230110Y02119</t>
  </si>
  <si>
    <t>230170Y01010</t>
  </si>
  <si>
    <t>230170Y01030</t>
  </si>
  <si>
    <t>230170Y01040</t>
  </si>
  <si>
    <t>230170Y01050</t>
  </si>
  <si>
    <t>230170Y01060</t>
  </si>
  <si>
    <t>230170Y01080</t>
  </si>
  <si>
    <t>230170Y01090</t>
  </si>
  <si>
    <t>230170Y01100</t>
  </si>
  <si>
    <t>230170Y01110</t>
  </si>
  <si>
    <t>230170Y01120</t>
  </si>
  <si>
    <t>230170Y01130</t>
  </si>
  <si>
    <t>230170Y01150</t>
  </si>
  <si>
    <t>230170Y01160</t>
  </si>
  <si>
    <t>230170Y01170</t>
  </si>
  <si>
    <t>230115Y03101</t>
  </si>
  <si>
    <t>230115Y03102</t>
  </si>
  <si>
    <t>230115Y03103</t>
  </si>
  <si>
    <t>230115Y03104</t>
  </si>
  <si>
    <t>230115Y03106</t>
  </si>
  <si>
    <t>230115Y03108</t>
  </si>
  <si>
    <t>230115Y03109</t>
  </si>
  <si>
    <t>230115Y03110</t>
  </si>
  <si>
    <t>230115Y03112</t>
  </si>
  <si>
    <t>230115Y03113</t>
  </si>
  <si>
    <t>230115Y03115</t>
  </si>
  <si>
    <t>230115Y03117</t>
  </si>
  <si>
    <t>230175Y01005</t>
  </si>
  <si>
    <t>230175Y01010</t>
  </si>
  <si>
    <t>230175Y01020</t>
  </si>
  <si>
    <t>230175Y01030</t>
  </si>
  <si>
    <t>230175Y01040</t>
  </si>
  <si>
    <t>230175Y01050</t>
  </si>
  <si>
    <t>230175Y01070</t>
  </si>
  <si>
    <t>230175Y01090</t>
  </si>
  <si>
    <t>230175Y01110</t>
  </si>
  <si>
    <t>230175Y01120</t>
  </si>
  <si>
    <t>230175Y01150</t>
  </si>
  <si>
    <t>230120Y04101</t>
  </si>
  <si>
    <t>230120Y04102</t>
  </si>
  <si>
    <t>230120Y04103</t>
  </si>
  <si>
    <t>230120Y04104</t>
  </si>
  <si>
    <t>230120Y04106</t>
  </si>
  <si>
    <t>230120Y04107</t>
  </si>
  <si>
    <t>230120Y04109</t>
  </si>
  <si>
    <t>230120Y04110</t>
  </si>
  <si>
    <t>230120Y04111</t>
  </si>
  <si>
    <t>230120Y04112</t>
  </si>
  <si>
    <t>230120Y04113</t>
  </si>
  <si>
    <t>230125Y05102</t>
  </si>
  <si>
    <t>230125Y05105</t>
  </si>
  <si>
    <t>230125Y05106</t>
  </si>
  <si>
    <t>230125Y05108</t>
  </si>
  <si>
    <t>230125Y05109</t>
  </si>
  <si>
    <t>230125Y05110</t>
  </si>
  <si>
    <t>230125Y05111</t>
  </si>
  <si>
    <t>230125Y05113</t>
  </si>
  <si>
    <t>230125Y05114</t>
  </si>
  <si>
    <t>230125Y05116</t>
  </si>
  <si>
    <t>230125Y05118</t>
  </si>
  <si>
    <t>230125Y05119</t>
  </si>
  <si>
    <t>230125Y05120</t>
  </si>
  <si>
    <t>230125Y05121</t>
  </si>
  <si>
    <t>230125Y05122</t>
  </si>
  <si>
    <t>230180Y01010</t>
  </si>
  <si>
    <t>230180Y01030</t>
  </si>
  <si>
    <t>230180Y01040</t>
  </si>
  <si>
    <t>230180Y01050</t>
  </si>
  <si>
    <t>230180Y01070</t>
  </si>
  <si>
    <t>230180Y01080</t>
  </si>
  <si>
    <t>230180Y01100</t>
  </si>
  <si>
    <t>230180Y01110</t>
  </si>
  <si>
    <t>230180Y01120</t>
  </si>
  <si>
    <t>230180Y01140</t>
  </si>
  <si>
    <t>230180Y01150</t>
  </si>
  <si>
    <t>230180Y01160</t>
  </si>
  <si>
    <t>230180Y01180</t>
  </si>
  <si>
    <t>230180Y01190</t>
  </si>
  <si>
    <t>230180Y01200</t>
  </si>
  <si>
    <t>230180Y01201</t>
  </si>
  <si>
    <t>230180Y01210</t>
  </si>
  <si>
    <t>230180Y01220</t>
  </si>
  <si>
    <t>230180Y01230</t>
  </si>
  <si>
    <t>230180Y01240</t>
  </si>
  <si>
    <t>230180Y01250</t>
  </si>
  <si>
    <t>230130Y06101</t>
  </si>
  <si>
    <t>230130Y06102</t>
  </si>
  <si>
    <t>230130Y06104</t>
  </si>
  <si>
    <t>230130Y06106</t>
  </si>
  <si>
    <t>230130Y06105</t>
  </si>
  <si>
    <t>230135Y07101</t>
  </si>
  <si>
    <t>230135Y07102</t>
  </si>
  <si>
    <t>230135Y07104</t>
  </si>
  <si>
    <t>230135Y07105</t>
  </si>
  <si>
    <t>230135Y07106</t>
  </si>
  <si>
    <t>230135Y07107</t>
  </si>
  <si>
    <t>230135Y07108</t>
  </si>
  <si>
    <t>230135Y07109</t>
  </si>
  <si>
    <t>230135Y07110</t>
  </si>
  <si>
    <t>230135Y07111</t>
  </si>
  <si>
    <t>230135Y07112</t>
  </si>
  <si>
    <t>230135Y07113</t>
  </si>
  <si>
    <t>230135Y07114</t>
  </si>
  <si>
    <t>230135Y07115</t>
  </si>
  <si>
    <t>230135Y07116</t>
  </si>
  <si>
    <t>230140Y08101</t>
  </si>
  <si>
    <t>230140Y08102</t>
  </si>
  <si>
    <t>230140Y08103</t>
  </si>
  <si>
    <t>230140Y08104</t>
  </si>
  <si>
    <t>230140Y08105</t>
  </si>
  <si>
    <t>230140Y08106</t>
  </si>
  <si>
    <t>230140Y08107</t>
  </si>
  <si>
    <t>230140Y08110</t>
  </si>
  <si>
    <t>230140Y08111</t>
  </si>
  <si>
    <t>230140Y08112</t>
  </si>
  <si>
    <t>230140Y08113</t>
  </si>
  <si>
    <t>230140Y08114</t>
  </si>
  <si>
    <t>230140Y08115</t>
  </si>
  <si>
    <t>230140Y08116</t>
  </si>
  <si>
    <t>230140Y08118</t>
  </si>
  <si>
    <t>230140Y08120</t>
  </si>
  <si>
    <t>230140Y08121</t>
  </si>
  <si>
    <t>230140Y08122</t>
  </si>
  <si>
    <t>230140Y08131</t>
  </si>
  <si>
    <t>230140Y08132</t>
  </si>
  <si>
    <t>230140Y08133</t>
  </si>
  <si>
    <t>230140Y08134</t>
  </si>
  <si>
    <t>230140Y08135</t>
  </si>
  <si>
    <t>230140Y08136</t>
  </si>
  <si>
    <t>230140Y08137</t>
  </si>
  <si>
    <t>230140Y08138</t>
  </si>
  <si>
    <t>230320Y01010</t>
  </si>
  <si>
    <t>230320Y01020</t>
  </si>
  <si>
    <t>230320Y01040</t>
  </si>
  <si>
    <t>230320Y01060</t>
  </si>
  <si>
    <t>230320Y01070</t>
  </si>
  <si>
    <t>230320Y01200</t>
  </si>
  <si>
    <t>230320Y01160</t>
  </si>
  <si>
    <t>230320Y01080</t>
  </si>
  <si>
    <t>230320Y01210</t>
  </si>
  <si>
    <t>230320Y01030</t>
  </si>
  <si>
    <t>230320Y01130</t>
  </si>
  <si>
    <t>230320Y01150</t>
  </si>
  <si>
    <t>230320Y01110</t>
  </si>
  <si>
    <t>230320Y01180</t>
  </si>
  <si>
    <t>230320Y01220</t>
  </si>
  <si>
    <t>230320Y01230</t>
  </si>
  <si>
    <t>230320Y01090</t>
  </si>
  <si>
    <t>230320Y01170</t>
  </si>
  <si>
    <t>230320Y01100</t>
  </si>
  <si>
    <t>230320Y01190</t>
  </si>
  <si>
    <t>230320Y01240</t>
  </si>
  <si>
    <t>230320Y01250</t>
  </si>
  <si>
    <t>230320Y01260</t>
  </si>
  <si>
    <t>230320Y01270</t>
  </si>
  <si>
    <t>230320Y01290</t>
  </si>
  <si>
    <t>230320Y01300</t>
  </si>
  <si>
    <t>230320Y01310</t>
  </si>
  <si>
    <t>230320Y01320</t>
  </si>
  <si>
    <t>230340Y01010</t>
  </si>
  <si>
    <t>230340Y01080</t>
  </si>
  <si>
    <t>230340Y01030</t>
  </si>
  <si>
    <t>230340Y01120</t>
  </si>
  <si>
    <t>230340Y01090</t>
  </si>
  <si>
    <t>230340Y01050</t>
  </si>
  <si>
    <t>230340Y01060</t>
  </si>
  <si>
    <t>230340Y01070</t>
  </si>
  <si>
    <t>230340Y01040</t>
  </si>
  <si>
    <t>230340Y01110</t>
  </si>
  <si>
    <t>230340Y01130</t>
  </si>
  <si>
    <t>230340Y01140</t>
  </si>
  <si>
    <t>230340Y01150</t>
  </si>
  <si>
    <t>230310Y01010</t>
  </si>
  <si>
    <t>230310Y01040</t>
  </si>
  <si>
    <t>230310Y01050</t>
  </si>
  <si>
    <t>230310Y01020</t>
  </si>
  <si>
    <t>230310Y01030</t>
  </si>
  <si>
    <t>230375Y01010</t>
  </si>
  <si>
    <t>230375Y01020</t>
  </si>
  <si>
    <t>230375Y01030</t>
  </si>
  <si>
    <t>230375Y01040</t>
  </si>
  <si>
    <t>230375Y01050</t>
  </si>
  <si>
    <t>230390Y01010</t>
  </si>
  <si>
    <t>230390Y01020</t>
  </si>
  <si>
    <t>230390Y01030</t>
  </si>
  <si>
    <t>230395Y01010</t>
  </si>
  <si>
    <t>230395Y01020</t>
  </si>
  <si>
    <t>230395Y01040</t>
  </si>
  <si>
    <t>230395Y01050</t>
  </si>
  <si>
    <t>230395Y01060</t>
  </si>
  <si>
    <t>230395Y01070</t>
  </si>
  <si>
    <t>230380Y01040</t>
  </si>
  <si>
    <t>230380Y01050</t>
  </si>
  <si>
    <t>230380Y01070</t>
  </si>
  <si>
    <t>230380Y01060</t>
  </si>
  <si>
    <t>230380Y01080</t>
  </si>
  <si>
    <t>230380Y01200</t>
  </si>
  <si>
    <t>230380Y01210</t>
  </si>
  <si>
    <t>230380Y01220</t>
  </si>
  <si>
    <t>230380Y01240</t>
  </si>
  <si>
    <t>230385Y01080</t>
  </si>
  <si>
    <t>230385Y01060</t>
  </si>
  <si>
    <t>230385Y01020</t>
  </si>
  <si>
    <t>230385Y01030</t>
  </si>
  <si>
    <t>230385Y01040</t>
  </si>
  <si>
    <t>230385Y01050</t>
  </si>
  <si>
    <t>230370Y01010</t>
  </si>
  <si>
    <t>230365Y01010</t>
  </si>
  <si>
    <t>230365Y01020</t>
  </si>
  <si>
    <t>230230Y01010</t>
  </si>
  <si>
    <t>230230Y01020</t>
  </si>
  <si>
    <t>230230Y01030</t>
  </si>
  <si>
    <t>230220Y01010</t>
  </si>
  <si>
    <t>230220Y01100</t>
  </si>
  <si>
    <t>230220Y01050</t>
  </si>
  <si>
    <t>230220Y01020</t>
  </si>
  <si>
    <t>230220Y01030</t>
  </si>
  <si>
    <t>230220Y01060</t>
  </si>
  <si>
    <t>230220Y01080</t>
  </si>
  <si>
    <t>230220Y01031</t>
  </si>
  <si>
    <t>230220Y01040</t>
  </si>
  <si>
    <t>230220Y01070</t>
  </si>
  <si>
    <t>230220Y01090</t>
  </si>
  <si>
    <t>230240Y01040</t>
  </si>
  <si>
    <t>230240Y01010</t>
  </si>
  <si>
    <t>230240Y01030</t>
  </si>
  <si>
    <t>230240Y01020</t>
  </si>
  <si>
    <t>230240Y01050</t>
  </si>
  <si>
    <t>230240Y01060</t>
  </si>
  <si>
    <t>230210Y01010</t>
  </si>
  <si>
    <t>230210Y01050</t>
  </si>
  <si>
    <t>230210Y01040</t>
  </si>
  <si>
    <t>230210Y01080</t>
  </si>
  <si>
    <t>230210Y01070</t>
  </si>
  <si>
    <t>230210Y01060</t>
  </si>
  <si>
    <t>230210Y01020</t>
  </si>
  <si>
    <t>230210Y01030</t>
  </si>
  <si>
    <t>230520Y01010</t>
  </si>
  <si>
    <t>230520Y01020</t>
  </si>
  <si>
    <t>230520Y01150</t>
  </si>
  <si>
    <t>230520Y01030</t>
  </si>
  <si>
    <t>230520Y01040</t>
  </si>
  <si>
    <t>230520Y01050</t>
  </si>
  <si>
    <t>230520Y01060</t>
  </si>
  <si>
    <t>230520Y01070</t>
  </si>
  <si>
    <t>230520Y01080</t>
  </si>
  <si>
    <t>230520Y01090</t>
  </si>
  <si>
    <t>230520Y01100</t>
  </si>
  <si>
    <t>230520Y01110</t>
  </si>
  <si>
    <t>230520Y01130</t>
  </si>
  <si>
    <t>230520Y01140</t>
  </si>
  <si>
    <t>230520Y01160</t>
  </si>
  <si>
    <t>230520Y01170</t>
  </si>
  <si>
    <t>230520Y01180</t>
  </si>
  <si>
    <t>230510Y01010</t>
  </si>
  <si>
    <t>230510Y01020</t>
  </si>
  <si>
    <t>230510Y01030</t>
  </si>
  <si>
    <t>230510Y01040</t>
  </si>
  <si>
    <t>230510Y01050</t>
  </si>
  <si>
    <t>230510Y01060</t>
  </si>
  <si>
    <t>230510Y01070</t>
  </si>
  <si>
    <t>230510Y01080</t>
  </si>
  <si>
    <t>230510Y01090</t>
  </si>
  <si>
    <t>230510Y01100</t>
  </si>
  <si>
    <t>230510Y01110</t>
  </si>
  <si>
    <t>230510Y01120</t>
  </si>
  <si>
    <t>230510Y01130</t>
  </si>
  <si>
    <t>230510Y01140</t>
  </si>
  <si>
    <t>230510Y01150</t>
  </si>
  <si>
    <t>230510Y01160</t>
  </si>
  <si>
    <t>230510Y01200</t>
  </si>
  <si>
    <t>230510Y01210</t>
  </si>
  <si>
    <t>230510Y01220</t>
  </si>
  <si>
    <t>230510Y01230</t>
  </si>
  <si>
    <t>230510Y01240</t>
  </si>
  <si>
    <t>230510Y01180</t>
  </si>
  <si>
    <t>230530Y01010</t>
  </si>
  <si>
    <t>230530Y01030</t>
  </si>
  <si>
    <t>230530Y01040</t>
  </si>
  <si>
    <t>230530Y01050</t>
  </si>
  <si>
    <t>230530Y01070</t>
  </si>
  <si>
    <t>230530Y01080</t>
  </si>
  <si>
    <t>230530Y01100</t>
  </si>
  <si>
    <t>230530Y01090</t>
  </si>
  <si>
    <t>230530Y01160</t>
  </si>
  <si>
    <t>230530Y01110</t>
  </si>
  <si>
    <t>230530Y01120</t>
  </si>
  <si>
    <t>230530Y01140</t>
  </si>
  <si>
    <t>230530Y01170</t>
  </si>
  <si>
    <t>230530Y01150</t>
  </si>
  <si>
    <t>230530Y01180</t>
  </si>
  <si>
    <t>230540Y01010</t>
  </si>
  <si>
    <t>230540Y01020</t>
  </si>
  <si>
    <t>230540Y01040</t>
  </si>
  <si>
    <t>230540Y01030</t>
  </si>
  <si>
    <t>230540Y01050</t>
  </si>
  <si>
    <t>230540Y01070</t>
  </si>
  <si>
    <t>230560Y01010</t>
  </si>
  <si>
    <t>230560Y01110</t>
  </si>
  <si>
    <t>230560Y01100</t>
  </si>
  <si>
    <t>230560Y01030</t>
  </si>
  <si>
    <t>230560Y01040</t>
  </si>
  <si>
    <t>230560Y01050</t>
  </si>
  <si>
    <t>230560Y01060</t>
  </si>
  <si>
    <t>230560Y01070</t>
  </si>
  <si>
    <t>230560Y01080</t>
  </si>
  <si>
    <t>230550Y01010</t>
  </si>
  <si>
    <t>230550Y01040</t>
  </si>
  <si>
    <t>230550Y01020</t>
  </si>
  <si>
    <t>230550Y01030</t>
  </si>
  <si>
    <t>230550Y01050</t>
  </si>
  <si>
    <t>230550Y01060</t>
  </si>
  <si>
    <t>230580Y01010</t>
  </si>
  <si>
    <t>230580Y01025</t>
  </si>
  <si>
    <t>230580Y01020</t>
  </si>
  <si>
    <t>230580Y01040</t>
  </si>
  <si>
    <t>230420Y01020</t>
  </si>
  <si>
    <t>230420Y01070</t>
  </si>
  <si>
    <t>230420Y01050</t>
  </si>
  <si>
    <t>230420Y01010</t>
  </si>
  <si>
    <t>230420Y01030</t>
  </si>
  <si>
    <t>230420Y01060</t>
  </si>
  <si>
    <t>230410Y01060</t>
  </si>
  <si>
    <t>230410Y01070</t>
  </si>
  <si>
    <t>230410Y01010</t>
  </si>
  <si>
    <t>230410Y01050</t>
  </si>
  <si>
    <t>230410Y01020</t>
  </si>
  <si>
    <t>230410Y01090</t>
  </si>
  <si>
    <t>230410Y01030</t>
  </si>
  <si>
    <t>230410Y01100</t>
  </si>
  <si>
    <t>230410Y01080</t>
  </si>
  <si>
    <t>230410Y01110</t>
  </si>
  <si>
    <t>230430Y01050</t>
  </si>
  <si>
    <t>230430Y01060</t>
  </si>
  <si>
    <t>230430Y01090</t>
  </si>
  <si>
    <t>230430Y01100</t>
  </si>
  <si>
    <t>230430Y01070</t>
  </si>
  <si>
    <t>230430Y01040</t>
  </si>
  <si>
    <t>230430Y01030</t>
  </si>
  <si>
    <t>230430Y01020</t>
  </si>
  <si>
    <t>230430Y01010</t>
  </si>
  <si>
    <t>230450Y01070</t>
  </si>
  <si>
    <t>230450Y01080</t>
  </si>
  <si>
    <t>230450Y01060</t>
  </si>
  <si>
    <t>230450Y01130</t>
  </si>
  <si>
    <t>230450Y01020</t>
  </si>
  <si>
    <t>230450Y01010</t>
  </si>
  <si>
    <t>230450Y01120</t>
  </si>
  <si>
    <t>230450Y01110</t>
  </si>
  <si>
    <t>230450Y01100</t>
  </si>
  <si>
    <t>230450Y01050</t>
  </si>
  <si>
    <t>230450Y01090</t>
  </si>
  <si>
    <t>230450Y01030</t>
  </si>
  <si>
    <t>230450Y01040</t>
  </si>
  <si>
    <t>230440Y01020</t>
  </si>
  <si>
    <t>230440Y01030</t>
  </si>
  <si>
    <t>230440Y01010</t>
  </si>
  <si>
    <t>230460Y01010</t>
  </si>
  <si>
    <t>230460Y01020</t>
  </si>
  <si>
    <t>230460Y01160</t>
  </si>
  <si>
    <t>230460Y01050</t>
  </si>
  <si>
    <t>230460Y01060</t>
  </si>
  <si>
    <t>230460Y01070</t>
  </si>
  <si>
    <t>230460Y01080</t>
  </si>
  <si>
    <t>230460Y01090</t>
  </si>
  <si>
    <t>230460Y01100</t>
  </si>
  <si>
    <t>230460Y01110</t>
  </si>
  <si>
    <t>230460Y01120</t>
  </si>
  <si>
    <t>230460Y01150</t>
  </si>
  <si>
    <t>230460Y01140</t>
  </si>
  <si>
    <t>230460Y01130</t>
  </si>
  <si>
    <t>230615Y01010</t>
  </si>
  <si>
    <t>230615Y01020</t>
  </si>
  <si>
    <t>230615Y01030</t>
  </si>
  <si>
    <t>230615Y01040</t>
  </si>
  <si>
    <t>230615Y01060</t>
  </si>
  <si>
    <t>230615Y01070</t>
  </si>
  <si>
    <t>230615Y01080</t>
  </si>
  <si>
    <t>230615Y01050</t>
  </si>
  <si>
    <t>230620Y01040</t>
  </si>
  <si>
    <t>230620Y01030</t>
  </si>
  <si>
    <t>230620Y01020</t>
  </si>
  <si>
    <t>230620Y01010</t>
  </si>
  <si>
    <t>230625Y01090</t>
  </si>
  <si>
    <t>230625Y01080</t>
  </si>
  <si>
    <t>230625Y01060</t>
  </si>
  <si>
    <t>230625Y01010</t>
  </si>
  <si>
    <t>230625Y01030</t>
  </si>
  <si>
    <t>230625Y01020</t>
  </si>
  <si>
    <t>230635Y01010</t>
  </si>
  <si>
    <t>230635Y01130</t>
  </si>
  <si>
    <t>230635Y01070</t>
  </si>
  <si>
    <t>230635Y01150</t>
  </si>
  <si>
    <t>230635Y01030</t>
  </si>
  <si>
    <t>230635Y01040</t>
  </si>
  <si>
    <t>230635Y01050</t>
  </si>
  <si>
    <t>230635Y01060</t>
  </si>
  <si>
    <t>230635Y01080</t>
  </si>
  <si>
    <t>230635Y01090</t>
  </si>
  <si>
    <t>230635Y01100</t>
  </si>
  <si>
    <t>230635Y01120</t>
  </si>
  <si>
    <t>230635Y01020</t>
  </si>
  <si>
    <t>230635Y01110</t>
  </si>
  <si>
    <t>230635Y01140</t>
  </si>
  <si>
    <t>230635Y01160</t>
  </si>
  <si>
    <t>230610Y01010</t>
  </si>
  <si>
    <t>230610Y01020</t>
  </si>
  <si>
    <t>230610Y01030</t>
  </si>
  <si>
    <t>230610Y01040</t>
  </si>
  <si>
    <t>230610Y01050</t>
  </si>
  <si>
    <t>230610Y01060</t>
  </si>
  <si>
    <t>230605Y01010</t>
  </si>
  <si>
    <t>230605Y01040</t>
  </si>
  <si>
    <t>230605Y01030</t>
  </si>
  <si>
    <t>230605Y01320</t>
  </si>
  <si>
    <t>230605Y01270</t>
  </si>
  <si>
    <t>230605Y01230</t>
  </si>
  <si>
    <t>230605Y01050</t>
  </si>
  <si>
    <t>230605Y01200</t>
  </si>
  <si>
    <t>230605Y01220</t>
  </si>
  <si>
    <t>230605Y01070</t>
  </si>
  <si>
    <t>230605Y01240</t>
  </si>
  <si>
    <t>230605Y01020</t>
  </si>
  <si>
    <t>230605Y01060</t>
  </si>
  <si>
    <t>230605Y01310</t>
  </si>
  <si>
    <t>230605Y01250</t>
  </si>
  <si>
    <t>230605Y01080</t>
  </si>
  <si>
    <t>230605Y01120</t>
  </si>
  <si>
    <t>230605Y01130</t>
  </si>
  <si>
    <t>230605Y01140</t>
  </si>
  <si>
    <t>230605Y01110</t>
  </si>
  <si>
    <t>230605Y01101</t>
  </si>
  <si>
    <t>230605Y01090</t>
  </si>
  <si>
    <t>230605Y01100</t>
  </si>
  <si>
    <t>230605Y01190</t>
  </si>
  <si>
    <t>230605Y01300</t>
  </si>
  <si>
    <t>230605Y01150</t>
  </si>
  <si>
    <t>230605Y01160</t>
  </si>
  <si>
    <t>230605Y01210</t>
  </si>
  <si>
    <t>230605Y01170</t>
  </si>
  <si>
    <t>230605Y01360</t>
  </si>
  <si>
    <t>230605Y01370</t>
  </si>
  <si>
    <t>230605Y01380</t>
  </si>
  <si>
    <t>230605Y01180</t>
  </si>
  <si>
    <t>230605Y01340</t>
  </si>
  <si>
    <t>230655Y01010</t>
  </si>
  <si>
    <t>230655Y01030</t>
  </si>
  <si>
    <t>230655Y01020</t>
  </si>
  <si>
    <t>230630Y01050</t>
  </si>
  <si>
    <t>230630Y01070</t>
  </si>
  <si>
    <t>230630Y01060</t>
  </si>
  <si>
    <t>230630Y01080</t>
  </si>
  <si>
    <t>230630Y01040</t>
  </si>
  <si>
    <t>230630Y01170</t>
  </si>
  <si>
    <t>230630Y01290</t>
  </si>
  <si>
    <t>230630Y01150</t>
  </si>
  <si>
    <t>230630Y01160</t>
  </si>
  <si>
    <t>230630Y01250</t>
  </si>
  <si>
    <t>230630Y01100</t>
  </si>
  <si>
    <t>230630Y01110</t>
  </si>
  <si>
    <t>230630Y01140</t>
  </si>
  <si>
    <t>230630Y01020</t>
  </si>
  <si>
    <t>230630Y01030</t>
  </si>
  <si>
    <t>230630Y01260</t>
  </si>
  <si>
    <t>230630Y01180</t>
  </si>
  <si>
    <t>230630Y01130</t>
  </si>
  <si>
    <t>230630Y01240</t>
  </si>
  <si>
    <t>230630Y01010</t>
  </si>
  <si>
    <t>230630Y01190</t>
  </si>
  <si>
    <t>230630Y01200</t>
  </si>
  <si>
    <t>230630Y01220</t>
  </si>
  <si>
    <t>230630Y01210</t>
  </si>
  <si>
    <t>230630Y01270</t>
  </si>
  <si>
    <t>230630Y01280</t>
  </si>
  <si>
    <t>230650Y01030</t>
  </si>
  <si>
    <t>230640Y01010</t>
  </si>
  <si>
    <t>230640Y01020</t>
  </si>
  <si>
    <t>230640Y01030</t>
  </si>
  <si>
    <t>230640Y01040</t>
  </si>
  <si>
    <t>230640Y01050</t>
  </si>
  <si>
    <t>230640Y01060</t>
  </si>
  <si>
    <t>230640Y01070</t>
  </si>
  <si>
    <t>230640Y01080</t>
  </si>
  <si>
    <t>230640Y01090</t>
  </si>
  <si>
    <t>230740Y01010</t>
  </si>
  <si>
    <t>230720Y01010</t>
  </si>
  <si>
    <t>230720Y01020</t>
  </si>
  <si>
    <t>230720Y01030</t>
  </si>
  <si>
    <t>230720Y01040</t>
  </si>
  <si>
    <t>230720Y01050</t>
  </si>
  <si>
    <t>230720Y01060</t>
  </si>
  <si>
    <t>230720Y01070</t>
  </si>
  <si>
    <t>230720Y01080</t>
  </si>
  <si>
    <t>230720Y01090</t>
  </si>
  <si>
    <t>230720Y01100</t>
  </si>
  <si>
    <t>230720Y01140</t>
  </si>
  <si>
    <t>230720Y01150</t>
  </si>
  <si>
    <t>230720Y01160</t>
  </si>
  <si>
    <t>230720Y01110</t>
  </si>
  <si>
    <t>230720Y01120</t>
  </si>
  <si>
    <t>230720Y01170</t>
  </si>
  <si>
    <t>230720Y01180</t>
  </si>
  <si>
    <t>230720Y01190</t>
  </si>
  <si>
    <t>230730Y01010</t>
  </si>
  <si>
    <t>230730Y01020</t>
  </si>
  <si>
    <t>230710Y01010</t>
  </si>
  <si>
    <t>230710Y01020</t>
  </si>
  <si>
    <t>230710Y01030</t>
  </si>
  <si>
    <t>230710Y01040</t>
  </si>
  <si>
    <t>230710Y01050</t>
  </si>
  <si>
    <t>230710Y01330</t>
  </si>
  <si>
    <t>230710Y01060</t>
  </si>
  <si>
    <t>230710Y01070</t>
  </si>
  <si>
    <t>230710Y01080</t>
  </si>
  <si>
    <t>230710Y01090</t>
  </si>
  <si>
    <t>230710Y01100</t>
  </si>
  <si>
    <t>230710Y01110</t>
  </si>
  <si>
    <t>230710Y01120</t>
  </si>
  <si>
    <t>230710Y01130</t>
  </si>
  <si>
    <t>230710Y01140</t>
  </si>
  <si>
    <t>230710Y01150</t>
  </si>
  <si>
    <t>230710Y01160</t>
  </si>
  <si>
    <t>230710Y01170</t>
  </si>
  <si>
    <t>230710Y01190</t>
  </si>
  <si>
    <t>230710Y01200</t>
  </si>
  <si>
    <t>230710Y01210</t>
  </si>
  <si>
    <t>230710Y01220</t>
  </si>
  <si>
    <t>230710Y01230</t>
  </si>
  <si>
    <t>230710Y01240</t>
  </si>
  <si>
    <t>230710Y01250</t>
  </si>
  <si>
    <t>230710Y01270</t>
  </si>
  <si>
    <t>230710Y01280</t>
  </si>
  <si>
    <t>230710Y01290</t>
  </si>
  <si>
    <t>230710Y01300</t>
  </si>
  <si>
    <t>230710Y01310</t>
  </si>
  <si>
    <t>230780Y01010</t>
  </si>
  <si>
    <t>／</t>
  </si>
  <si>
    <t>夕刊折込広告取扱要綱</t>
  </si>
  <si>
    <t>Ｂ４</t>
  </si>
  <si>
    <t>Ｂ３</t>
  </si>
  <si>
    <t>＠4.0</t>
  </si>
  <si>
    <t>＠6.0</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</si>
  <si>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</si>
  <si>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</si>
  <si>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</si>
  <si>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230605Y01440</t>
  </si>
  <si>
    <t>230605Y01450</t>
  </si>
  <si>
    <t>豊田市</t>
  </si>
  <si>
    <t>一宮市</t>
  </si>
  <si>
    <t>長久手市</t>
  </si>
  <si>
    <t>230590Y01010</t>
  </si>
  <si>
    <t>230590Y01020</t>
  </si>
  <si>
    <t>230590Y01030</t>
  </si>
  <si>
    <t>230590Y01050</t>
  </si>
  <si>
    <t>230420Y01080</t>
  </si>
  <si>
    <t>サイズ</t>
  </si>
  <si>
    <t>＠9.5</t>
  </si>
  <si>
    <t>＠15.5</t>
  </si>
  <si>
    <t>Ｂ2</t>
  </si>
  <si>
    <t>Ｂ1</t>
  </si>
  <si>
    <t>・変形、特殊、横長、三ツ折、厚紙等につきましては、その都度お問い合わせ下さい。</t>
  </si>
  <si>
    <t>230440Y01070</t>
  </si>
  <si>
    <t>230510Y01270</t>
  </si>
  <si>
    <t>中村常磐N</t>
  </si>
  <si>
    <t>鳴海N</t>
  </si>
  <si>
    <t>平手N</t>
  </si>
  <si>
    <t>有松南N</t>
  </si>
  <si>
    <t>みどり徳重N</t>
  </si>
  <si>
    <t>桶狭間N</t>
  </si>
  <si>
    <t>みどり篭山N</t>
  </si>
  <si>
    <t>起西部N</t>
  </si>
  <si>
    <t>木曽川(大塚)N</t>
  </si>
  <si>
    <t>稲沢大里N</t>
  </si>
  <si>
    <t>下津北部N</t>
  </si>
  <si>
    <t>稲沢南部N</t>
  </si>
  <si>
    <t>尾張新川北部N</t>
  </si>
  <si>
    <t>豊明南館N</t>
  </si>
  <si>
    <t>半田岩滑N</t>
  </si>
  <si>
    <t>半田清城N</t>
  </si>
  <si>
    <t>半田板山N</t>
  </si>
  <si>
    <t>成岩N</t>
  </si>
  <si>
    <t>刈谷南部N</t>
  </si>
  <si>
    <t>篠原NM</t>
  </si>
  <si>
    <t>千音寺NM</t>
  </si>
  <si>
    <t>みなと高木NM</t>
  </si>
  <si>
    <t>明徳NM</t>
  </si>
  <si>
    <t>当知NM</t>
  </si>
  <si>
    <t>惟信NM</t>
  </si>
  <si>
    <t>みどり桃山NM</t>
  </si>
  <si>
    <t>鳴尾NM</t>
  </si>
  <si>
    <t>塩釜口NM</t>
  </si>
  <si>
    <t>喜多山NM</t>
  </si>
  <si>
    <t>三階橋NM</t>
  </si>
  <si>
    <t>守山南部NM</t>
  </si>
  <si>
    <t>平田NM</t>
  </si>
  <si>
    <t>市内楠NM</t>
  </si>
  <si>
    <t>喜惣治NM</t>
  </si>
  <si>
    <t>中村NM</t>
  </si>
  <si>
    <t>稲葉地NM</t>
  </si>
  <si>
    <t>緒川新田NM</t>
  </si>
  <si>
    <t>内海NM</t>
  </si>
  <si>
    <t>八幡新田NM</t>
  </si>
  <si>
    <t>知多岡田NM</t>
  </si>
  <si>
    <t>知多日長NM</t>
  </si>
  <si>
    <t>新舞子NM</t>
  </si>
  <si>
    <t>知多粕谷NM</t>
  </si>
  <si>
    <t>瀬戸南山NM</t>
  </si>
  <si>
    <t>瀬戸幡山NM</t>
  </si>
  <si>
    <t>瀬戸山口NM</t>
  </si>
  <si>
    <t>瑞鳳NM</t>
  </si>
  <si>
    <t>勝川口NM</t>
  </si>
  <si>
    <t>春日井八田NM</t>
  </si>
  <si>
    <t>小牧池の内NM</t>
  </si>
  <si>
    <t>江南草井NM</t>
  </si>
  <si>
    <t>布袋北部NM</t>
  </si>
  <si>
    <t>加納馬場NM</t>
  </si>
  <si>
    <t>扶桑山名NM</t>
  </si>
  <si>
    <t>大口北部NM</t>
  </si>
  <si>
    <t>前原NM</t>
  </si>
  <si>
    <t>西枇杷島NM</t>
  </si>
  <si>
    <t>豊場NM</t>
  </si>
  <si>
    <t>蟹江須成NM</t>
  </si>
  <si>
    <t>大治東部NM</t>
  </si>
  <si>
    <t>大治西部NM</t>
  </si>
  <si>
    <t>万場北NM</t>
  </si>
  <si>
    <t>尾張津島NM</t>
  </si>
  <si>
    <t>青塚NM</t>
  </si>
  <si>
    <t>勝幡NM</t>
  </si>
  <si>
    <t>藤浪NM</t>
  </si>
  <si>
    <t>浅井北部NM</t>
  </si>
  <si>
    <t>一宮春明NM</t>
  </si>
  <si>
    <t>舟入NAM</t>
  </si>
  <si>
    <t>刈谷恩田NM</t>
  </si>
  <si>
    <t>小垣江NM</t>
  </si>
  <si>
    <t>刈谷半城土NM</t>
  </si>
  <si>
    <t>鷲塚NM</t>
  </si>
  <si>
    <t>豊橋鷹丘NM</t>
  </si>
  <si>
    <t>豊橋多米NM</t>
  </si>
  <si>
    <t>豊橋飯村NM</t>
  </si>
  <si>
    <t>豊橋植田NM</t>
  </si>
  <si>
    <t>豊橋北部NM</t>
  </si>
  <si>
    <t>豊橋牛川NM</t>
  </si>
  <si>
    <t>二川NM</t>
  </si>
  <si>
    <t>豊橋栄NM</t>
  </si>
  <si>
    <t>豊橋上野NM</t>
  </si>
  <si>
    <t>豊橋豊岡NM</t>
  </si>
  <si>
    <t>豊橋西口NM</t>
  </si>
  <si>
    <t>豊橋大村NM</t>
  </si>
  <si>
    <t>豊橋磯辺NM</t>
  </si>
  <si>
    <t>豊橋南栄NM</t>
  </si>
  <si>
    <t>豊橋ﾚｲｸﾀｳﾝNM</t>
  </si>
  <si>
    <t>豊橋曙NM</t>
  </si>
  <si>
    <t>牛久保(大万)NM</t>
  </si>
  <si>
    <t>豊川八南NM</t>
  </si>
  <si>
    <t>豊川美園NM</t>
  </si>
  <si>
    <t>上横須賀NM</t>
  </si>
  <si>
    <t>岡崎上和田NM</t>
  </si>
  <si>
    <t>豊田美山NM</t>
  </si>
  <si>
    <t>土橋NM</t>
  </si>
  <si>
    <t>豊田スタジアムNM</t>
  </si>
  <si>
    <t>挙母東部NM</t>
  </si>
  <si>
    <t>豊田市木NM</t>
  </si>
  <si>
    <t>豊田東山NM</t>
  </si>
  <si>
    <t>豊田大林NM</t>
  </si>
  <si>
    <t>上郷北部NM</t>
  </si>
  <si>
    <t>竹村NM</t>
  </si>
  <si>
    <t>三河八橋NM</t>
  </si>
  <si>
    <t>豊田乙部ヶ丘NM</t>
  </si>
  <si>
    <t>安城(伊藤)NM</t>
  </si>
  <si>
    <t>安城東部NM</t>
  </si>
  <si>
    <t>南安城NM</t>
  </si>
  <si>
    <t>安祥公園前NM</t>
  </si>
  <si>
    <t>三河安城NM</t>
  </si>
  <si>
    <t>安城南部NM</t>
  </si>
  <si>
    <t>安城和泉NM</t>
  </si>
  <si>
    <t>石橋団地NM</t>
  </si>
  <si>
    <t>桜井NM</t>
  </si>
  <si>
    <t>北明治NM</t>
  </si>
  <si>
    <t>安城明祥NM</t>
  </si>
  <si>
    <t>高棚NM</t>
  </si>
  <si>
    <t>赤羽根NAM</t>
  </si>
  <si>
    <t>老津NAM</t>
  </si>
  <si>
    <t>田口NAM</t>
  </si>
  <si>
    <t>名倉NAM</t>
  </si>
  <si>
    <t>吉良吉田NAM</t>
  </si>
  <si>
    <t>吉良白浜NAM</t>
  </si>
  <si>
    <t>河合NAM</t>
  </si>
  <si>
    <t>宮崎NAM</t>
  </si>
  <si>
    <t>小原NAM</t>
  </si>
  <si>
    <t>三河大海NAMY</t>
  </si>
  <si>
    <t>作手NAMY</t>
  </si>
  <si>
    <t>三河大野NAMY</t>
  </si>
  <si>
    <t>海老NAMY</t>
  </si>
  <si>
    <t>泉NAMY</t>
  </si>
  <si>
    <t>愛知郡</t>
  </si>
  <si>
    <t>小原別口AM</t>
  </si>
  <si>
    <t>.</t>
  </si>
  <si>
    <t>依頼部数</t>
  </si>
  <si>
    <t>1. 対象</t>
  </si>
  <si>
    <t>2. エリア</t>
  </si>
  <si>
    <t>3. 料金表</t>
  </si>
  <si>
    <t>4. 定数</t>
  </si>
  <si>
    <t>5. その他</t>
  </si>
  <si>
    <t>中日新聞の夕刊購読者のみ</t>
  </si>
  <si>
    <t>愛知、岐阜、三重（一部地域を除きます。本紙数表をご参照ください。）</t>
  </si>
  <si>
    <t>本紙数表にて販売店が公表した夕刊の定数を、個店単位で満たしていることが条件となります。</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</si>
  <si>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</si>
  <si>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</si>
  <si>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</si>
  <si>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</si>
  <si>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230175Y01170</t>
  </si>
  <si>
    <t>東起NM</t>
  </si>
  <si>
    <t>西区</t>
  </si>
  <si>
    <t>新城北NAM</t>
  </si>
  <si>
    <t>大嵐富山A</t>
  </si>
  <si>
    <t>豊根AM</t>
  </si>
  <si>
    <t>豊橋西部NM</t>
  </si>
  <si>
    <t>豊橋花田NM</t>
  </si>
  <si>
    <t>旭NAM</t>
  </si>
  <si>
    <t>天塚NM</t>
  </si>
  <si>
    <t>土古NM</t>
  </si>
  <si>
    <t>祖父江NM</t>
  </si>
  <si>
    <t>吉浜NM</t>
  </si>
  <si>
    <t>吉浜南部NM</t>
  </si>
  <si>
    <t>碧南西端NM</t>
  </si>
  <si>
    <t>豊田下山NAM</t>
  </si>
  <si>
    <t>正木N</t>
  </si>
  <si>
    <t>北陵NM</t>
  </si>
  <si>
    <t>太平通NM</t>
  </si>
  <si>
    <t>寺本NM</t>
  </si>
  <si>
    <t>知多新知台NM</t>
  </si>
  <si>
    <t>折込料</t>
  </si>
  <si>
    <t>手配管理料</t>
  </si>
  <si>
    <t>＠0.10</t>
  </si>
  <si>
    <t>230510Y01280</t>
  </si>
  <si>
    <t>春日井高校前NM</t>
  </si>
  <si>
    <t>五女子NM</t>
  </si>
  <si>
    <t>中川NM</t>
  </si>
  <si>
    <t>中郷NM</t>
  </si>
  <si>
    <t>高浜東部NM</t>
  </si>
  <si>
    <t>岡崎西部NM</t>
  </si>
  <si>
    <t>岡崎大平NM</t>
  </si>
  <si>
    <t>挙母中央NM</t>
  </si>
  <si>
    <t>挙母北部NM</t>
  </si>
  <si>
    <t>挙母小清水NM</t>
  </si>
  <si>
    <t>名東星ヶ丘NM</t>
  </si>
  <si>
    <t>230630Y01090</t>
  </si>
  <si>
    <t>230630Y01300</t>
  </si>
  <si>
    <t>南猪子石NM</t>
  </si>
  <si>
    <t>瑞穂区</t>
  </si>
  <si>
    <t>平坂NM</t>
  </si>
  <si>
    <t>一宮西御堂NM</t>
  </si>
  <si>
    <t/>
  </si>
  <si>
    <t>折込日</t>
  </si>
  <si>
    <t>折込日</t>
  </si>
  <si>
    <t>下之一色NAM</t>
  </si>
  <si>
    <t>豊橋玉川NAM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</si>
  <si>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</si>
  <si>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</si>
  <si>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</si>
  <si>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</si>
  <si>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</si>
  <si>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</si>
  <si>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</si>
  <si>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</si>
  <si>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</si>
  <si>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</si>
  <si>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</si>
  <si>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</si>
  <si>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</si>
  <si>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</si>
  <si>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</si>
  <si>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</si>
  <si>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</si>
  <si>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</si>
  <si>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</si>
  <si>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</si>
  <si>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</si>
  <si>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</si>
  <si>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</si>
  <si>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</si>
  <si>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</si>
  <si>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</si>
  <si>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</si>
  <si>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</si>
  <si>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</si>
  <si>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</si>
  <si>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</si>
  <si>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</si>
  <si>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</si>
  <si>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</si>
  <si>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</si>
  <si>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</si>
  <si>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</si>
  <si>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</si>
  <si>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</si>
  <si>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</si>
  <si>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</si>
  <si>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</si>
  <si>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</si>
  <si>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</si>
  <si>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</si>
  <si>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</si>
  <si>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</si>
  <si>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</si>
  <si>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港西NAM</t>
  </si>
  <si>
    <t>大手東NAM</t>
  </si>
  <si>
    <t>230710Y01320</t>
  </si>
  <si>
    <t>230710Y01340</t>
  </si>
  <si>
    <t>豊橋下条NM</t>
  </si>
  <si>
    <t>古井ノ坂NMS</t>
  </si>
  <si>
    <t>今池NMS</t>
  </si>
  <si>
    <t>内山NMS</t>
  </si>
  <si>
    <t>仲田NMS</t>
  </si>
  <si>
    <t>萱場NMS</t>
  </si>
  <si>
    <t>丸山NMS</t>
  </si>
  <si>
    <t>天満NMS</t>
  </si>
  <si>
    <t>東山NMS</t>
  </si>
  <si>
    <t>覚王山NMS</t>
  </si>
  <si>
    <t>自由ヶ丘NMS</t>
  </si>
  <si>
    <t>千種星ヶ丘NMS</t>
  </si>
  <si>
    <t>汁谷NMS</t>
  </si>
  <si>
    <t>宮根NS</t>
  </si>
  <si>
    <t>千種高校前NMS</t>
  </si>
  <si>
    <t>一社NMS</t>
  </si>
  <si>
    <t>名東NMS</t>
  </si>
  <si>
    <t>虹ヶ丘NMS</t>
  </si>
  <si>
    <t>高針NMS</t>
  </si>
  <si>
    <t>梅森NMS</t>
  </si>
  <si>
    <t>極楽NMS</t>
  </si>
  <si>
    <t>上社南NMS</t>
  </si>
  <si>
    <t>上社NMS</t>
  </si>
  <si>
    <t>本郷NMS</t>
  </si>
  <si>
    <t>藤が丘NMS</t>
  </si>
  <si>
    <t>猪子石台NMS</t>
  </si>
  <si>
    <t>平和が丘NMS</t>
  </si>
  <si>
    <t>猪子石NS</t>
  </si>
  <si>
    <t>森孝NMS</t>
  </si>
  <si>
    <t>阿由知NMS</t>
  </si>
  <si>
    <t>曙NMS</t>
  </si>
  <si>
    <t>吹上NMS</t>
  </si>
  <si>
    <t>円上NMS</t>
  </si>
  <si>
    <t>桜山NMS</t>
  </si>
  <si>
    <t>鶴舞NMS</t>
  </si>
  <si>
    <t>御器所NMS</t>
  </si>
  <si>
    <t>川名NMS</t>
  </si>
  <si>
    <t>山手通NMS</t>
  </si>
  <si>
    <t>南山NMS</t>
  </si>
  <si>
    <t>滝子NMS</t>
  </si>
  <si>
    <t>川原通NMS</t>
  </si>
  <si>
    <t>中山NMS</t>
  </si>
  <si>
    <t>井戸田NS</t>
  </si>
  <si>
    <t>堀田NS</t>
  </si>
  <si>
    <t>瑞穂NMS</t>
  </si>
  <si>
    <t>雁道NMS</t>
  </si>
  <si>
    <t>昭和高校前NMS</t>
  </si>
  <si>
    <t>汐路NMS</t>
  </si>
  <si>
    <t>石川橋NMS</t>
  </si>
  <si>
    <t>中根NS</t>
  </si>
  <si>
    <t>市内弥富NMS</t>
  </si>
  <si>
    <t>津賀田NMS</t>
  </si>
  <si>
    <t>柴田NMS</t>
  </si>
  <si>
    <t>星崎NMS</t>
  </si>
  <si>
    <t>明治NMS</t>
  </si>
  <si>
    <t>市内豊田NMS</t>
  </si>
  <si>
    <t>南陽通NMS</t>
  </si>
  <si>
    <t>大江NMS</t>
  </si>
  <si>
    <t>道徳NMS</t>
  </si>
  <si>
    <t>笠寺NMS</t>
  </si>
  <si>
    <t>西門NS</t>
  </si>
  <si>
    <t>さくらNS</t>
  </si>
  <si>
    <t>呼続NS</t>
  </si>
  <si>
    <t>大磯NS</t>
  </si>
  <si>
    <t>桜田NS</t>
  </si>
  <si>
    <t>ゆたかNMS</t>
  </si>
  <si>
    <t>沢上NMS</t>
  </si>
  <si>
    <t>熱田NMS</t>
  </si>
  <si>
    <t>日比野NMS</t>
  </si>
  <si>
    <t>船方NMS</t>
  </si>
  <si>
    <t>六番町NMS</t>
  </si>
  <si>
    <t>千年NMS</t>
  </si>
  <si>
    <t>名港NAMS</t>
  </si>
  <si>
    <t>東海橋NAMS</t>
  </si>
  <si>
    <t>小碓NMS</t>
  </si>
  <si>
    <t>稲永NAMS</t>
  </si>
  <si>
    <t>大手西NAMS</t>
  </si>
  <si>
    <t>市内南陽NAMS</t>
  </si>
  <si>
    <t>南陽西部NAMS</t>
  </si>
  <si>
    <t>昭和橋NMS</t>
  </si>
  <si>
    <t>八熊NMS</t>
  </si>
  <si>
    <t>水主町NMS</t>
  </si>
  <si>
    <t>八幡NMS</t>
  </si>
  <si>
    <t>市内長良NMS</t>
  </si>
  <si>
    <t>中川常磐NMS</t>
  </si>
  <si>
    <t>中島NMS</t>
  </si>
  <si>
    <t>正色NAMS</t>
  </si>
  <si>
    <t>野田NMS</t>
  </si>
  <si>
    <t>荒子NMS</t>
  </si>
  <si>
    <t>高杉NMS</t>
  </si>
  <si>
    <t>春田NMS</t>
  </si>
  <si>
    <t>戸田NMS</t>
  </si>
  <si>
    <t>豊治NAMS</t>
  </si>
  <si>
    <t>伏屋NMS</t>
  </si>
  <si>
    <t>千音寺南部NMS</t>
  </si>
  <si>
    <t>とみた吉津NMS</t>
  </si>
  <si>
    <t>万場NMS</t>
  </si>
  <si>
    <t>牧野NMS</t>
  </si>
  <si>
    <t>駅前NMS</t>
  </si>
  <si>
    <t>黄金NMS</t>
  </si>
  <si>
    <t>大鳥居NMS</t>
  </si>
  <si>
    <t>日吉NMS</t>
  </si>
  <si>
    <t>日比津NMS</t>
  </si>
  <si>
    <t>市内諏訪NMS</t>
  </si>
  <si>
    <t>豊臣NMS</t>
  </si>
  <si>
    <t>太閤NMS</t>
  </si>
  <si>
    <t>豊国通NMS</t>
  </si>
  <si>
    <t>烏森NMS</t>
  </si>
  <si>
    <t>名駅NS</t>
  </si>
  <si>
    <t>榎NMS</t>
  </si>
  <si>
    <t>栄生NMS</t>
  </si>
  <si>
    <t>東枇杷島NMS</t>
  </si>
  <si>
    <t>浄心NMS</t>
  </si>
  <si>
    <t>名西NMS</t>
  </si>
  <si>
    <t>庄内NMS</t>
  </si>
  <si>
    <t>稲生NMS</t>
  </si>
  <si>
    <t>又穂NMS</t>
  </si>
  <si>
    <t>上名古屋NMS</t>
  </si>
  <si>
    <t>城西NMS</t>
  </si>
  <si>
    <t>浅間町NS</t>
  </si>
  <si>
    <t>中小田井NMS</t>
  </si>
  <si>
    <t>大野木NMS</t>
  </si>
  <si>
    <t>比良NMS</t>
  </si>
  <si>
    <t>山田NMS</t>
  </si>
  <si>
    <t>光城NMS</t>
  </si>
  <si>
    <t>城北NMS</t>
  </si>
  <si>
    <t>城見通NMS</t>
  </si>
  <si>
    <t>志賀NMS</t>
  </si>
  <si>
    <t>お福NMS</t>
  </si>
  <si>
    <t>上飯田NMS</t>
  </si>
  <si>
    <t>若葉通NMS</t>
  </si>
  <si>
    <t>市内飯田NMS</t>
  </si>
  <si>
    <t>金城NMS</t>
  </si>
  <si>
    <t>杉村NMS</t>
  </si>
  <si>
    <t>柳原NMS</t>
  </si>
  <si>
    <t>味鋺NMS</t>
  </si>
  <si>
    <t>大曽根NMS</t>
  </si>
  <si>
    <t>赤塚NS</t>
  </si>
  <si>
    <t>長塀町NS</t>
  </si>
  <si>
    <t>主税町NS</t>
  </si>
  <si>
    <t>矢田NMS</t>
  </si>
  <si>
    <t>葵NS</t>
  </si>
  <si>
    <t>布池NS</t>
  </si>
  <si>
    <t>車道NMS</t>
  </si>
  <si>
    <t>高岳NS</t>
  </si>
  <si>
    <t>大幸NMS</t>
  </si>
  <si>
    <t>明倫NMS</t>
  </si>
  <si>
    <t>瓦町NS</t>
  </si>
  <si>
    <t>上前津NS</t>
  </si>
  <si>
    <t>橘NS</t>
  </si>
  <si>
    <t>市内金山NMS</t>
  </si>
  <si>
    <t>新栄NS</t>
  </si>
  <si>
    <t>中部NS</t>
  </si>
  <si>
    <t>大須NS</t>
  </si>
  <si>
    <t>久屋大通NS</t>
  </si>
  <si>
    <t>大森NMS</t>
  </si>
  <si>
    <t>小幡NMS</t>
  </si>
  <si>
    <t>志段味NMS</t>
  </si>
  <si>
    <t>志段味西部NMS</t>
  </si>
  <si>
    <t>小幡緑地前NMS</t>
  </si>
  <si>
    <t>瀬古NMS</t>
  </si>
  <si>
    <t>守山口NMS</t>
  </si>
  <si>
    <t>守山(安藤）NMS</t>
  </si>
  <si>
    <t>大永寺NMS</t>
  </si>
  <si>
    <t>守山白沢NMS</t>
  </si>
  <si>
    <t>小幡北NMS</t>
  </si>
  <si>
    <t>八事NMS</t>
  </si>
  <si>
    <t>平針団地NMS</t>
  </si>
  <si>
    <t>平針NMS</t>
  </si>
  <si>
    <t>植田NMS</t>
  </si>
  <si>
    <t>植田北部NMS</t>
  </si>
  <si>
    <t>島田NMS</t>
  </si>
  <si>
    <t>野並NMS</t>
  </si>
  <si>
    <t>黒石NMS</t>
  </si>
  <si>
    <t>一ッ山NMS</t>
  </si>
  <si>
    <t>天白相生NS</t>
  </si>
  <si>
    <t>梅が丘NMS</t>
  </si>
  <si>
    <t>なるみ砦NS</t>
  </si>
  <si>
    <t>大高NS</t>
  </si>
  <si>
    <t>大高南NS</t>
  </si>
  <si>
    <t>鳴子NS</t>
  </si>
  <si>
    <t>滝の水NS</t>
  </si>
  <si>
    <t>みどり台NS</t>
  </si>
  <si>
    <t>古鳴海NS</t>
  </si>
  <si>
    <t>左京山NS</t>
  </si>
  <si>
    <t>有松NS</t>
  </si>
  <si>
    <t>鳴海住宅NS</t>
  </si>
  <si>
    <t>競馬場前NS</t>
  </si>
  <si>
    <t>神ノ倉NMS</t>
  </si>
  <si>
    <t>神ノ倉東部NMS</t>
  </si>
  <si>
    <t>鳴海大清水NS</t>
  </si>
  <si>
    <t>如意NMS</t>
  </si>
  <si>
    <t>犬山NMS</t>
  </si>
  <si>
    <t>楽田NMS</t>
  </si>
  <si>
    <t>楽田東部NMS</t>
  </si>
  <si>
    <t>犬山城東NMS</t>
  </si>
  <si>
    <t>犬山駅東NMS</t>
  </si>
  <si>
    <t>羽黒東部NMS</t>
  </si>
  <si>
    <t>羽黒NMS</t>
  </si>
  <si>
    <t>古知野NMS</t>
  </si>
  <si>
    <t>古知野西部NMS</t>
  </si>
  <si>
    <t>宮田NMS</t>
  </si>
  <si>
    <t>布袋NMS</t>
  </si>
  <si>
    <t>古知野東部NMS</t>
  </si>
  <si>
    <t>江南まんだら寺前NMS</t>
  </si>
  <si>
    <t>江南北部NMS</t>
  </si>
  <si>
    <t>古知野北部NMS</t>
  </si>
  <si>
    <t>岩倉NMS</t>
  </si>
  <si>
    <t>岩倉東部NMS</t>
  </si>
  <si>
    <t>岩倉南部NMS</t>
  </si>
  <si>
    <t>扶桑NMS</t>
  </si>
  <si>
    <t>扶桑東NMS</t>
  </si>
  <si>
    <t>柏森NMS</t>
  </si>
  <si>
    <t>大口南部NMS</t>
  </si>
  <si>
    <t>神守NMS</t>
  </si>
  <si>
    <t>津島西部NMS</t>
  </si>
  <si>
    <t>津島北部NMS</t>
  </si>
  <si>
    <t>一宮東部NS</t>
  </si>
  <si>
    <t>一宮南部NS</t>
  </si>
  <si>
    <t>一宮西部NS</t>
  </si>
  <si>
    <t>一宮北部NS</t>
  </si>
  <si>
    <t>一宮浅井NMS</t>
  </si>
  <si>
    <t>一宮瀬時NMS</t>
  </si>
  <si>
    <t>今伊勢南部NS</t>
  </si>
  <si>
    <t>今伊勢北部NS</t>
  </si>
  <si>
    <t>今伊勢西NS</t>
  </si>
  <si>
    <t>一宮奥町NS</t>
  </si>
  <si>
    <t>一宮萩原NMS</t>
  </si>
  <si>
    <t>千秋NMS</t>
  </si>
  <si>
    <t>一宮大毛NS</t>
  </si>
  <si>
    <t>苅安賀NS</t>
  </si>
  <si>
    <t>一宮北方NS</t>
  </si>
  <si>
    <t>一宮浅渕NS</t>
  </si>
  <si>
    <t>一宮戸塚NS</t>
  </si>
  <si>
    <t>起東部NS</t>
  </si>
  <si>
    <t>起南部NMS</t>
  </si>
  <si>
    <t>大和三条NS</t>
  </si>
  <si>
    <t>尾西みなみNMS</t>
  </si>
  <si>
    <t>木曽川(宇佐見)NS</t>
  </si>
  <si>
    <t>玉の井NS</t>
  </si>
  <si>
    <t>稲沢国府宮NS</t>
  </si>
  <si>
    <t>稲沢下津NS</t>
  </si>
  <si>
    <t>稲沢西部NS</t>
  </si>
  <si>
    <t>稲沢松清NS</t>
  </si>
  <si>
    <t>稲沢高御堂NS</t>
  </si>
  <si>
    <t>片原一色NMS</t>
  </si>
  <si>
    <t>稲沢千代田NMS</t>
  </si>
  <si>
    <t>祖父江南部NMS</t>
  </si>
  <si>
    <t>平和NMS</t>
  </si>
  <si>
    <t>豊山北NMS</t>
  </si>
  <si>
    <t>北名古屋NMS</t>
  </si>
  <si>
    <t>佐屋NAMS</t>
  </si>
  <si>
    <t>永和NMS</t>
  </si>
  <si>
    <t>南佐屋NAMS</t>
  </si>
  <si>
    <t>蟹江NMS</t>
  </si>
  <si>
    <t>蟹江南部NMS</t>
  </si>
  <si>
    <t>飛島NAMS</t>
  </si>
  <si>
    <t>大治南部NMS</t>
  </si>
  <si>
    <t>枇杷島NMS</t>
  </si>
  <si>
    <t>尾張新川南部NS</t>
  </si>
  <si>
    <t>あま清洲NMS</t>
  </si>
  <si>
    <t>清須北部NS</t>
  </si>
  <si>
    <t>尾張弥富NAMS</t>
  </si>
  <si>
    <t>弥富みなみNAMS</t>
  </si>
  <si>
    <t>木曽岬NAMIS</t>
  </si>
  <si>
    <t>甚目寺NMS</t>
  </si>
  <si>
    <t>甚目寺南部NMS</t>
  </si>
  <si>
    <t>甚目寺西部NMS</t>
  </si>
  <si>
    <t>七宝NMS</t>
  </si>
  <si>
    <t>木田NMS</t>
  </si>
  <si>
    <t>美和正則NMS</t>
  </si>
  <si>
    <t>荒尾NMS</t>
  </si>
  <si>
    <t>東海大池NMS</t>
  </si>
  <si>
    <t>富木島NMS</t>
  </si>
  <si>
    <t>名和上野NMS</t>
  </si>
  <si>
    <t>名和緑陽NS</t>
  </si>
  <si>
    <t>名和水谷NS</t>
  </si>
  <si>
    <t>尾張横須賀NMS</t>
  </si>
  <si>
    <t>東海大田NMS</t>
  </si>
  <si>
    <t>高横須賀NMS</t>
  </si>
  <si>
    <t>加木屋NMS</t>
  </si>
  <si>
    <t>大府NMS</t>
  </si>
  <si>
    <t>共和NMS</t>
  </si>
  <si>
    <t>大府吉田NMS</t>
  </si>
  <si>
    <t>大府東部NMS</t>
  </si>
  <si>
    <t>大府森岡NMS</t>
  </si>
  <si>
    <t>共和西NMS</t>
  </si>
  <si>
    <t>大府駅西NMS</t>
  </si>
  <si>
    <t>朝倉団地NMS</t>
  </si>
  <si>
    <t>巽ヶ丘NMS</t>
  </si>
  <si>
    <t>常滑NMYS</t>
  </si>
  <si>
    <t>尾張大野NMS</t>
  </si>
  <si>
    <t>常滑鬼崎NMYS</t>
  </si>
  <si>
    <t>常滑南部NAMYS</t>
  </si>
  <si>
    <t>半田住吉NS</t>
  </si>
  <si>
    <t>半田青山NS</t>
  </si>
  <si>
    <t>半田中町NS</t>
  </si>
  <si>
    <t>乙川NMS</t>
  </si>
  <si>
    <t>亀崎NMS</t>
  </si>
  <si>
    <t>亀崎南部NMS</t>
  </si>
  <si>
    <t>半田衣浦NMS</t>
  </si>
  <si>
    <t>知多半田NS</t>
  </si>
  <si>
    <t>半田北部NMS</t>
  </si>
  <si>
    <t>緒川NMS</t>
  </si>
  <si>
    <t>石浜NMS</t>
  </si>
  <si>
    <t>東ヶ丘NMS</t>
  </si>
  <si>
    <t>阿久比NMS</t>
  </si>
  <si>
    <t>坂部NMS</t>
  </si>
  <si>
    <t>武豊NMS</t>
  </si>
  <si>
    <t>富貴NMS</t>
  </si>
  <si>
    <t>河和NAMS</t>
  </si>
  <si>
    <t>野間NAMYS</t>
  </si>
  <si>
    <t>師崎NAMS</t>
  </si>
  <si>
    <t>豊浜NMS</t>
  </si>
  <si>
    <t>藤江NMS</t>
  </si>
  <si>
    <t>春日井西部NMS</t>
  </si>
  <si>
    <t>春日井宮町NMS</t>
  </si>
  <si>
    <t>春日井中新町NMS</t>
  </si>
  <si>
    <t>勝川NMS</t>
  </si>
  <si>
    <t>勝川南部NMS</t>
  </si>
  <si>
    <t>春日井松河戸NMS</t>
  </si>
  <si>
    <t>春日井上条NMS</t>
  </si>
  <si>
    <t>春日井NMS</t>
  </si>
  <si>
    <t>鳥居松NMS</t>
  </si>
  <si>
    <t>春日井大泉寺NMS</t>
  </si>
  <si>
    <t>神領NMS</t>
  </si>
  <si>
    <t>高蔵寺NMS</t>
  </si>
  <si>
    <t>春日井出川NMS</t>
  </si>
  <si>
    <t>尾張坂下NMS</t>
  </si>
  <si>
    <t>鷹来桃山NMS</t>
  </si>
  <si>
    <t>藤山台NMS</t>
  </si>
  <si>
    <t>高森台NMS</t>
  </si>
  <si>
    <t>中央台NMS</t>
  </si>
  <si>
    <t>岩成台NMS</t>
  </si>
  <si>
    <t>石尾台NMS</t>
  </si>
  <si>
    <t>勝川東部NMS</t>
  </si>
  <si>
    <t>小牧中央NMS</t>
  </si>
  <si>
    <t>小牧南部NMS</t>
  </si>
  <si>
    <t>小牧北部NMS</t>
  </si>
  <si>
    <t>小牧北里NMS</t>
  </si>
  <si>
    <t>小牧小木NMS</t>
  </si>
  <si>
    <t>小牧三ツ渕NMS</t>
  </si>
  <si>
    <t>小牧間々NMS</t>
  </si>
  <si>
    <t>小牧村中NMS</t>
  </si>
  <si>
    <t>味岡NMS</t>
  </si>
  <si>
    <t>小牧原NMS</t>
  </si>
  <si>
    <t>小牧東部NMS</t>
  </si>
  <si>
    <t>小牧本庄NMS</t>
  </si>
  <si>
    <t>小牧陶NMS</t>
  </si>
  <si>
    <t>桃花台東部NMS</t>
  </si>
  <si>
    <t>桃花台西部NMS</t>
  </si>
  <si>
    <t>桃花台北部NMS</t>
  </si>
  <si>
    <t>瀬戸品野NAMYS</t>
  </si>
  <si>
    <t>瀬戸東NAMS</t>
  </si>
  <si>
    <t>瀬戸(加藤)NMS</t>
  </si>
  <si>
    <t>瀬戸陶原NMS</t>
  </si>
  <si>
    <t>水野西NMS</t>
  </si>
  <si>
    <t>中水野NAMS</t>
  </si>
  <si>
    <t>新瀬戸NMS</t>
  </si>
  <si>
    <t>原山台NMS</t>
  </si>
  <si>
    <t>瀬戸菱野NMS</t>
  </si>
  <si>
    <t>瀬戸南部NMS</t>
  </si>
  <si>
    <t>瀬戸共栄NMS</t>
  </si>
  <si>
    <t>瀬戸長根NMS</t>
  </si>
  <si>
    <t>三郷NMS</t>
  </si>
  <si>
    <t>平池NMS</t>
  </si>
  <si>
    <t>旭新居NMS</t>
  </si>
  <si>
    <t>尾張旭北部NMS</t>
  </si>
  <si>
    <t>本地ヶ原NMS</t>
  </si>
  <si>
    <t>豊明団地NMS</t>
  </si>
  <si>
    <t>前後NMS</t>
  </si>
  <si>
    <t>豊明桜ヶ丘NMS</t>
  </si>
  <si>
    <t>豊明東部NMS</t>
  </si>
  <si>
    <t>沓掛NMS</t>
  </si>
  <si>
    <t>岩崎NMS</t>
  </si>
  <si>
    <t>五色園NMS</t>
  </si>
  <si>
    <t>日進米野木NMS</t>
  </si>
  <si>
    <t>日進中部NMS</t>
  </si>
  <si>
    <t>赤池NMS</t>
  </si>
  <si>
    <t>日進折戸NMS</t>
  </si>
  <si>
    <t>日進浅田NMS</t>
  </si>
  <si>
    <t>岩崎台NMS</t>
  </si>
  <si>
    <t>岩崎香久山NMS</t>
  </si>
  <si>
    <t>和合NMS</t>
  </si>
  <si>
    <t>諸輪NMS</t>
  </si>
  <si>
    <t>東郷白鳥NMS</t>
  </si>
  <si>
    <t>音貝NMS</t>
  </si>
  <si>
    <t>長久手北部NMS</t>
  </si>
  <si>
    <t>長久手東部NMS</t>
  </si>
  <si>
    <t>長久手西部NMS</t>
  </si>
  <si>
    <t>長久手南部NMS</t>
  </si>
  <si>
    <t>豊田駅西NMS</t>
  </si>
  <si>
    <t>挙母栄町NMS</t>
  </si>
  <si>
    <t>豊田(柘植)NMS</t>
  </si>
  <si>
    <t>永覚NMS</t>
  </si>
  <si>
    <t>若林NMS</t>
  </si>
  <si>
    <t>若林西NMS</t>
  </si>
  <si>
    <t>三河高岡NAMS</t>
  </si>
  <si>
    <t>上郷NMS</t>
  </si>
  <si>
    <t>上郷畝部NMS</t>
  </si>
  <si>
    <t>浄水四郷NMS</t>
  </si>
  <si>
    <t>西中金NAMS</t>
  </si>
  <si>
    <t>九久平NAMS</t>
  </si>
  <si>
    <t>保見NMS</t>
  </si>
  <si>
    <t>上挙母NMS</t>
  </si>
  <si>
    <t>豊田元町NMS</t>
  </si>
  <si>
    <t>平戸橋NMS</t>
  </si>
  <si>
    <t>豊田緑ヶ丘NMS</t>
  </si>
  <si>
    <t>豊田朝日町NMS</t>
  </si>
  <si>
    <t>足助NAMS</t>
  </si>
  <si>
    <t>藤岡NAMS</t>
  </si>
  <si>
    <t>藤岡北NAMS</t>
  </si>
  <si>
    <t>知立(前嶋)NMS</t>
  </si>
  <si>
    <t>知立西部NMS</t>
  </si>
  <si>
    <t>知立南部NMS</t>
  </si>
  <si>
    <t>知立南陽NMS</t>
  </si>
  <si>
    <t>知立谷田NMS</t>
  </si>
  <si>
    <t>知立東部NMS</t>
  </si>
  <si>
    <t>刈谷北部NS</t>
  </si>
  <si>
    <t>東刈谷NMS</t>
  </si>
  <si>
    <t>富士松NMS</t>
  </si>
  <si>
    <t>刈谷愛教大前NMS</t>
  </si>
  <si>
    <t>高浜NMS</t>
  </si>
  <si>
    <t>棚尾NMS</t>
  </si>
  <si>
    <t>大浜南NMS</t>
  </si>
  <si>
    <t>大浜NMS</t>
  </si>
  <si>
    <t>碧南新川NMS</t>
  </si>
  <si>
    <t>岩津NMS</t>
  </si>
  <si>
    <t>岡崎大門NMS</t>
  </si>
  <si>
    <t>岡崎常磐NMS</t>
  </si>
  <si>
    <t>岡崎北部NMS</t>
  </si>
  <si>
    <t>岡崎(石垣)NMS</t>
  </si>
  <si>
    <t>岡崎南部NS</t>
  </si>
  <si>
    <t>岡崎竜美ヶ丘NS</t>
  </si>
  <si>
    <t>岡崎戸崎NS</t>
  </si>
  <si>
    <t>羽根NS</t>
  </si>
  <si>
    <t>岡崎針崎NMS</t>
  </si>
  <si>
    <t>土呂NMS</t>
  </si>
  <si>
    <t>岡崎上地台NMS</t>
  </si>
  <si>
    <t>六ッ美NMS</t>
  </si>
  <si>
    <t>矢作NMS</t>
  </si>
  <si>
    <t>美合南部NAMYS</t>
  </si>
  <si>
    <t>美合北部NAMYS</t>
  </si>
  <si>
    <t>本宿NAMYS</t>
  </si>
  <si>
    <t>岡崎青野NMS</t>
  </si>
  <si>
    <t>六ッ美北NMS</t>
  </si>
  <si>
    <t>岡崎真伝NMS</t>
  </si>
  <si>
    <t>豊富NAMS</t>
  </si>
  <si>
    <t>光ヶ丘NS</t>
  </si>
  <si>
    <t>岡崎井田NMS</t>
  </si>
  <si>
    <t>安城西部NMS</t>
  </si>
  <si>
    <t>今村NMS</t>
  </si>
  <si>
    <t>安城今池町NMS</t>
  </si>
  <si>
    <t>二本木NMS</t>
  </si>
  <si>
    <t>西尾NMS</t>
  </si>
  <si>
    <t>三江島NMS</t>
  </si>
  <si>
    <t>米津NMS</t>
  </si>
  <si>
    <t>三河一色NMS</t>
  </si>
  <si>
    <t>西幡豆NAMS</t>
  </si>
  <si>
    <t>幸田NAMS</t>
  </si>
  <si>
    <t>三好NMS</t>
  </si>
  <si>
    <t>三好ヶ丘NMS</t>
  </si>
  <si>
    <t>三好莇生NMS</t>
  </si>
  <si>
    <t>稲武NAMS</t>
  </si>
  <si>
    <t>豊橋中央(佐久間)NMS</t>
  </si>
  <si>
    <t>豊橋東部NMS</t>
  </si>
  <si>
    <t>豊橋南部NMS</t>
  </si>
  <si>
    <t>豊橋上地NMS</t>
  </si>
  <si>
    <t>豊橋吉田方NMS</t>
  </si>
  <si>
    <t>豊橋北山NMS</t>
  </si>
  <si>
    <t>豊橋二川南NMS</t>
  </si>
  <si>
    <t>豊橋向山NMS</t>
  </si>
  <si>
    <t>豊橋東岩田NMS</t>
  </si>
  <si>
    <t>豊橋佐藤町NMS</t>
  </si>
  <si>
    <t>豊橋野依NMS</t>
  </si>
  <si>
    <t>豊川(西本)NMS</t>
  </si>
  <si>
    <t>豊川中条NMS</t>
  </si>
  <si>
    <t>豊川諏訪NMS</t>
  </si>
  <si>
    <t>牛久保(中村)NMS</t>
  </si>
  <si>
    <t>牛久保(中部大万)NMS</t>
  </si>
  <si>
    <t>豊川蔵子NMS</t>
  </si>
  <si>
    <t>豊川国府NMS</t>
  </si>
  <si>
    <t>御油NMS</t>
  </si>
  <si>
    <t>豊川音羽NMS</t>
  </si>
  <si>
    <t>豊川赤坂NAMS</t>
  </si>
  <si>
    <t>三河一宮NAMS</t>
  </si>
  <si>
    <t>御津（鈴木）NMS</t>
  </si>
  <si>
    <t>御津（小林）NMS</t>
  </si>
  <si>
    <t>西小坂井NMS</t>
  </si>
  <si>
    <t>小坂井駅前NMS</t>
  </si>
  <si>
    <t>新城西NAMYS</t>
  </si>
  <si>
    <t>新城東NAMYS</t>
  </si>
  <si>
    <t>蒲郡NAMS</t>
  </si>
  <si>
    <t>長篠NAMYS</t>
  </si>
  <si>
    <t>三河本郷NAMYS</t>
  </si>
  <si>
    <t>津具NAMS</t>
  </si>
  <si>
    <t>田原NAMS</t>
  </si>
  <si>
    <t>福江NAMYS</t>
  </si>
  <si>
    <t>2021年前期（1月1日以降）</t>
  </si>
  <si>
    <t>2021年前期（1月1日以降）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</si>
</sst>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m&quot;月&quot;d&quot;日&quot;\(aaa\)"/>
    <numFmt numFmtId="187" formatCode="0_ "/>
    <numFmt numFmtId="188" formatCode="#,##0_);\(#,##0\)"/>
    <numFmt numFmtId="189" formatCode="#,##0_);[Red]\(#,##0\)"/>
    <numFmt numFmtId="190" formatCode="yyyy&quot;年&quot;m&quot;月&quot;d&quot;日&quot;;@"/>
    <numFmt numFmtId="191" formatCode="0_);[Red]\(0\)"/>
    <numFmt numFmtId="192" formatCode="m&quot;月&quot;d&quot;日&quot;;@"/>
    <numFmt numFmtId="193" formatCode="#,###&quot;0&quot;;[Red]\-#,###&quot;0&quot;;"/>
    <numFmt numFmtId="194" formatCode="#,###&quot;枚&quot;"/>
    <numFmt numFmtId="195" formatCode="ge&quot;年&quot;m&quot;月&quot;d&quot;日&quot;\(aaa\)"/>
    <numFmt numFmtId="196" formatCode="yyyy&quot;年&quot;m&quot;月&quot;d&quot;日&quot;\(aaa\)"/>
    <numFmt numFmtId="197" formatCode="0.0"/>
    <numFmt numFmtId="198" formatCode="#,##0_ ;[Red]\-#,##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name val="ＭＳ Ｐゴシック"/>
      <family val="3"/>
    </font>
    <font>
      <sz val="10"/>
      <color indexed="8"/>
      <name val="ＭＳ Ｐゴシック"/>
      <family val="3"/>
    </font>
    <font>
      <sz val="9"/>
      <name val="ＭＳ Ｐゴシック"/>
      <family val="3"/>
    </font>
    <font>
      <sz val="18"/>
      <name val="ＭＳ Ｐゴシック"/>
      <family val="3"/>
    </font>
    <font>
      <sz val="14"/>
      <color indexed="8"/>
      <name val="ＭＳ Ｐゴシック"/>
      <family val="3"/>
    </font>
    <font>
      <sz val="14"/>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style="hair"/>
      <right>
        <color indexed="63"/>
      </right>
      <top style="thin"/>
      <bottom style="hair"/>
    </border>
    <border>
      <left style="hair"/>
      <right>
        <color indexed="63"/>
      </right>
      <top>
        <color indexed="63"/>
      </top>
      <bottom style="hair"/>
    </border>
    <border>
      <left style="hair"/>
      <right style="thin"/>
      <top style="thin"/>
      <bottom style="thin"/>
    </border>
    <border>
      <left style="hair"/>
      <right style="hair"/>
      <top style="thin"/>
      <bottom style="thin"/>
    </border>
    <border>
      <left style="hair"/>
      <right style="hair"/>
      <top style="hair"/>
      <bottom style="hair"/>
    </border>
    <border>
      <left style="thin"/>
      <right>
        <color indexed="63"/>
      </right>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style="hair"/>
      <right style="hair"/>
      <top style="thin"/>
      <bottom style="hair"/>
    </border>
    <border>
      <left>
        <color indexed="63"/>
      </left>
      <right>
        <color indexed="63"/>
      </right>
      <top style="thin"/>
      <bottom style="hair"/>
    </border>
    <border>
      <left>
        <color indexed="63"/>
      </left>
      <right style="thin"/>
      <top style="thin"/>
      <bottom style="thin"/>
    </border>
    <border>
      <left>
        <color indexed="63"/>
      </left>
      <right>
        <color indexed="63"/>
      </right>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style="hair"/>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hair"/>
      <bottom style="thin"/>
    </border>
    <border>
      <left style="hair"/>
      <right style="hair"/>
      <top style="thin"/>
      <bottom>
        <color indexed="63"/>
      </bottom>
    </border>
    <border>
      <left style="thin"/>
      <right>
        <color indexed="63"/>
      </right>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thin"/>
    </border>
    <border>
      <left>
        <color indexed="63"/>
      </left>
      <right style="hair"/>
      <top style="thin"/>
      <bottom style="thin"/>
    </border>
    <border>
      <left>
        <color indexed="63"/>
      </left>
      <right style="hair"/>
      <top style="hair"/>
      <bottom>
        <color indexed="63"/>
      </bottom>
    </border>
    <border>
      <left style="hair"/>
      <right style="thin"/>
      <top style="thin"/>
      <bottom style="hair"/>
    </border>
    <border>
      <left style="hair"/>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thin"/>
      <top style="thin"/>
      <bottom style="hair"/>
    </border>
    <border>
      <left>
        <color indexed="63"/>
      </left>
      <right style="thin"/>
      <top style="hair"/>
      <bottom>
        <color indexed="63"/>
      </bottom>
    </border>
    <border>
      <left style="hair"/>
      <right style="thin"/>
      <top style="hair"/>
      <bottom>
        <color indexed="63"/>
      </bottom>
    </border>
    <border>
      <left style="hair"/>
      <right style="thin"/>
      <top style="hair"/>
      <bottom style="thin"/>
    </border>
    <border>
      <left style="hair"/>
      <right style="thin"/>
      <top>
        <color indexed="63"/>
      </top>
      <bottom>
        <color indexed="63"/>
      </bottom>
    </border>
    <border>
      <left>
        <color indexed="63"/>
      </left>
      <right style="thin"/>
      <top style="hair"/>
      <bottom style="thin"/>
    </border>
    <border>
      <left style="hair"/>
      <right style="thin"/>
      <top>
        <color indexed="63"/>
      </top>
      <bottom style="hair"/>
    </border>
    <border>
      <left style="hair"/>
      <right style="hair"/>
      <top>
        <color indexed="63"/>
      </top>
      <bottom>
        <color indexed="63"/>
      </bottom>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hair"/>
      <top style="hair"/>
      <bottom style="thin"/>
    </border>
    <border>
      <left>
        <color indexed="63"/>
      </left>
      <right style="thin"/>
      <top>
        <color indexed="63"/>
      </top>
      <bottom style="hair"/>
    </border>
    <border>
      <left>
        <color indexed="63"/>
      </left>
      <right>
        <color indexed="63"/>
      </right>
      <top>
        <color indexed="63"/>
      </top>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744">
    <xf numFmtId="0" fontId="0" fillId="0" borderId="0" xfId="0" applyAlignment="1">
      <alignment/>
    </xf>
    <xf numFmtId="185" fontId="4" fillId="0" borderId="0" xfId="145" applyNumberFormat="1" applyFont="1" applyAlignment="1" applyProtection="1">
      <alignment/>
      <protection/>
    </xf>
    <xf numFmtId="185" fontId="4" fillId="0" borderId="0" xfId="145" applyNumberFormat="1" applyFont="1" applyAlignment="1" applyProtection="1">
      <alignment horizontal="center"/>
      <protection/>
    </xf>
    <xf numFmtId="38" fontId="4" fillId="0" borderId="10" xfId="49" applyFont="1" applyBorder="1" applyAlignment="1" applyProtection="1">
      <alignment horizontal="distributed" vertical="center"/>
      <protection/>
    </xf>
    <xf numFmtId="38" fontId="4" fillId="0" borderId="11" xfId="49" applyFont="1" applyBorder="1" applyAlignment="1" applyProtection="1">
      <alignment horizontal="right" vertical="center"/>
      <protection/>
    </xf>
    <xf numFmtId="38" fontId="4" fillId="0" borderId="12" xfId="49" applyFont="1" applyBorder="1" applyAlignment="1" applyProtection="1">
      <alignment horizontal="distributed" vertical="center"/>
      <protection/>
    </xf>
    <xf numFmtId="38" fontId="4" fillId="0" borderId="13" xfId="49" applyFont="1" applyBorder="1" applyAlignment="1" applyProtection="1">
      <alignment horizontal="right" vertical="center"/>
      <protection/>
    </xf>
    <xf numFmtId="185" fontId="4" fillId="0" borderId="14" xfId="49" applyNumberFormat="1" applyFont="1" applyBorder="1" applyAlignment="1" applyProtection="1">
      <alignment horizontal="center" vertical="center"/>
      <protection/>
    </xf>
    <xf numFmtId="38" fontId="4" fillId="0" borderId="15" xfId="49" applyFont="1" applyBorder="1" applyAlignment="1" applyProtection="1">
      <alignment horizontal="right" vertical="center"/>
      <protection/>
    </xf>
    <xf numFmtId="185" fontId="4" fillId="0" borderId="15" xfId="49" applyNumberFormat="1" applyFont="1" applyBorder="1" applyAlignment="1" applyProtection="1">
      <alignment horizontal="right" vertical="center"/>
      <protection/>
    </xf>
    <xf numFmtId="38" fontId="0" fillId="0" borderId="0" xfId="49" applyFont="1" applyAlignment="1" applyProtection="1">
      <alignment/>
      <protection locked="0"/>
    </xf>
    <xf numFmtId="38" fontId="4" fillId="0" borderId="0" xfId="49" applyFont="1" applyAlignment="1" applyProtection="1">
      <alignment/>
      <protection locked="0"/>
    </xf>
    <xf numFmtId="185" fontId="4" fillId="0" borderId="0" xfId="145" applyNumberFormat="1" applyFont="1" applyAlignment="1" applyProtection="1">
      <alignment horizontal="right" vertical="center"/>
      <protection/>
    </xf>
    <xf numFmtId="38" fontId="0" fillId="0" borderId="0" xfId="49" applyFont="1" applyAlignment="1" applyProtection="1">
      <alignment/>
      <protection/>
    </xf>
    <xf numFmtId="38" fontId="4" fillId="0" borderId="0" xfId="49" applyFont="1" applyAlignment="1" applyProtection="1">
      <alignment horizontal="center"/>
      <protection locked="0"/>
    </xf>
    <xf numFmtId="38" fontId="0" fillId="0" borderId="16" xfId="49" applyNumberFormat="1" applyFont="1" applyBorder="1" applyAlignment="1" applyProtection="1">
      <alignment/>
      <protection/>
    </xf>
    <xf numFmtId="185" fontId="0" fillId="0" borderId="0" xfId="0" applyNumberFormat="1" applyFont="1" applyAlignment="1" applyProtection="1">
      <alignment/>
      <protection locked="0"/>
    </xf>
    <xf numFmtId="185" fontId="5" fillId="0" borderId="0" xfId="0" applyNumberFormat="1" applyFont="1" applyAlignment="1" applyProtection="1">
      <alignment/>
      <protection locked="0"/>
    </xf>
    <xf numFmtId="185" fontId="5" fillId="0" borderId="0" xfId="0" applyNumberFormat="1" applyFont="1" applyAlignment="1" applyProtection="1">
      <alignment horizontal="left" vertical="center"/>
      <protection locked="0"/>
    </xf>
    <xf numFmtId="185" fontId="5" fillId="0" borderId="0" xfId="0" applyNumberFormat="1" applyFont="1" applyAlignment="1" applyProtection="1">
      <alignment horizontal="left" vertical="center" shrinkToFit="1"/>
      <protection locked="0"/>
    </xf>
    <xf numFmtId="185" fontId="6" fillId="0" borderId="0" xfId="0" applyNumberFormat="1" applyFont="1" applyAlignment="1" applyProtection="1">
      <alignment/>
      <protection locked="0"/>
    </xf>
    <xf numFmtId="185" fontId="4" fillId="0" borderId="17" xfId="0" applyNumberFormat="1" applyFont="1" applyBorder="1" applyAlignment="1" applyProtection="1">
      <alignment horizontal="right" vertical="center" shrinkToFit="1"/>
      <protection/>
    </xf>
    <xf numFmtId="185" fontId="4" fillId="0" borderId="11" xfId="0" applyNumberFormat="1" applyFont="1" applyBorder="1" applyAlignment="1" applyProtection="1">
      <alignment horizontal="right" vertical="center" shrinkToFit="1"/>
      <protection/>
    </xf>
    <xf numFmtId="185" fontId="4" fillId="0" borderId="10" xfId="0" applyNumberFormat="1" applyFont="1" applyBorder="1" applyAlignment="1" applyProtection="1">
      <alignment horizontal="distributed" vertical="center"/>
      <protection/>
    </xf>
    <xf numFmtId="185" fontId="4" fillId="0" borderId="11" xfId="0" applyNumberFormat="1" applyFont="1" applyBorder="1" applyAlignment="1" applyProtection="1">
      <alignment horizontal="right" vertical="center"/>
      <protection/>
    </xf>
    <xf numFmtId="185" fontId="4" fillId="0" borderId="13" xfId="0" applyNumberFormat="1" applyFont="1" applyBorder="1" applyAlignment="1" applyProtection="1">
      <alignment horizontal="right" vertical="center" shrinkToFit="1"/>
      <protection/>
    </xf>
    <xf numFmtId="185" fontId="4" fillId="0" borderId="12" xfId="0" applyNumberFormat="1" applyFont="1" applyBorder="1" applyAlignment="1" applyProtection="1">
      <alignment horizontal="distributed" vertical="center"/>
      <protection/>
    </xf>
    <xf numFmtId="185" fontId="4" fillId="0" borderId="13" xfId="0" applyNumberFormat="1" applyFont="1" applyBorder="1" applyAlignment="1" applyProtection="1">
      <alignment horizontal="right" vertical="center"/>
      <protection/>
    </xf>
    <xf numFmtId="185" fontId="0" fillId="0" borderId="0" xfId="0" applyNumberFormat="1" applyFont="1" applyBorder="1" applyAlignment="1" applyProtection="1">
      <alignment/>
      <protection locked="0"/>
    </xf>
    <xf numFmtId="185" fontId="4" fillId="0" borderId="18" xfId="0" applyNumberFormat="1" applyFont="1" applyBorder="1" applyAlignment="1" applyProtection="1">
      <alignment horizontal="right" vertical="center"/>
      <protection/>
    </xf>
    <xf numFmtId="185" fontId="4" fillId="0" borderId="16" xfId="0" applyNumberFormat="1" applyFont="1" applyBorder="1" applyAlignment="1" applyProtection="1">
      <alignment/>
      <protection/>
    </xf>
    <xf numFmtId="185" fontId="4" fillId="0" borderId="15" xfId="0" applyNumberFormat="1" applyFont="1" applyBorder="1" applyAlignment="1" applyProtection="1">
      <alignment horizontal="right" vertical="center"/>
      <protection/>
    </xf>
    <xf numFmtId="185" fontId="4" fillId="0" borderId="19" xfId="0" applyNumberFormat="1" applyFont="1" applyBorder="1" applyAlignment="1" applyProtection="1">
      <alignment vertical="center"/>
      <protection/>
    </xf>
    <xf numFmtId="185" fontId="4" fillId="0" borderId="20" xfId="0" applyNumberFormat="1" applyFont="1" applyBorder="1" applyAlignment="1" applyProtection="1">
      <alignment horizontal="right" vertical="center"/>
      <protection/>
    </xf>
    <xf numFmtId="185" fontId="5" fillId="0" borderId="0" xfId="0" applyNumberFormat="1" applyFont="1" applyAlignment="1" applyProtection="1">
      <alignment horizontal="center"/>
      <protection locked="0"/>
    </xf>
    <xf numFmtId="185" fontId="4" fillId="0" borderId="0" xfId="0" applyNumberFormat="1" applyFont="1" applyAlignment="1" applyProtection="1">
      <alignment horizontal="center"/>
      <protection locked="0"/>
    </xf>
    <xf numFmtId="185" fontId="4" fillId="0" borderId="0" xfId="0" applyNumberFormat="1" applyFont="1" applyAlignment="1" applyProtection="1">
      <alignment/>
      <protection locked="0"/>
    </xf>
    <xf numFmtId="185" fontId="4" fillId="0" borderId="17" xfId="0" applyNumberFormat="1" applyFont="1" applyBorder="1" applyAlignment="1" applyProtection="1">
      <alignment horizontal="right" vertical="center"/>
      <protection/>
    </xf>
    <xf numFmtId="185" fontId="4" fillId="0" borderId="14" xfId="0" applyNumberFormat="1" applyFont="1" applyBorder="1" applyAlignment="1" applyProtection="1">
      <alignment horizontal="center" vertical="center"/>
      <protection/>
    </xf>
    <xf numFmtId="185" fontId="4" fillId="0" borderId="21" xfId="0" applyNumberFormat="1" applyFont="1" applyBorder="1" applyAlignment="1" applyProtection="1">
      <alignment horizontal="right" vertical="center"/>
      <protection/>
    </xf>
    <xf numFmtId="185" fontId="4" fillId="0" borderId="21" xfId="0" applyNumberFormat="1" applyFont="1" applyBorder="1" applyAlignment="1" applyProtection="1">
      <alignment horizontal="right" vertical="center" shrinkToFit="1"/>
      <protection/>
    </xf>
    <xf numFmtId="185" fontId="4" fillId="0" borderId="22" xfId="0" applyNumberFormat="1" applyFont="1" applyBorder="1" applyAlignment="1" applyProtection="1">
      <alignment vertical="center"/>
      <protection/>
    </xf>
    <xf numFmtId="185" fontId="0" fillId="0" borderId="0" xfId="51" applyNumberFormat="1" applyFont="1" applyAlignment="1" applyProtection="1">
      <alignment/>
      <protection locked="0"/>
    </xf>
    <xf numFmtId="185" fontId="4" fillId="0" borderId="0" xfId="51" applyNumberFormat="1" applyFont="1" applyAlignment="1" applyProtection="1">
      <alignment/>
      <protection locked="0"/>
    </xf>
    <xf numFmtId="185" fontId="4" fillId="0" borderId="11" xfId="51" applyNumberFormat="1" applyFont="1" applyBorder="1" applyAlignment="1" applyProtection="1">
      <alignment horizontal="right" vertical="center"/>
      <protection/>
    </xf>
    <xf numFmtId="185" fontId="4" fillId="0" borderId="16" xfId="51" applyNumberFormat="1" applyFont="1" applyBorder="1" applyAlignment="1" applyProtection="1">
      <alignment/>
      <protection/>
    </xf>
    <xf numFmtId="185" fontId="4" fillId="0" borderId="15" xfId="51" applyNumberFormat="1" applyFont="1" applyBorder="1" applyAlignment="1" applyProtection="1">
      <alignment horizontal="right" vertical="center"/>
      <protection/>
    </xf>
    <xf numFmtId="185" fontId="4" fillId="0" borderId="13" xfId="51" applyNumberFormat="1" applyFont="1" applyBorder="1" applyAlignment="1" applyProtection="1">
      <alignment horizontal="right" vertical="center"/>
      <protection/>
    </xf>
    <xf numFmtId="185" fontId="4" fillId="0" borderId="17" xfId="51" applyNumberFormat="1" applyFont="1" applyBorder="1" applyAlignment="1" applyProtection="1">
      <alignment horizontal="right" vertical="center"/>
      <protection/>
    </xf>
    <xf numFmtId="185" fontId="4" fillId="0" borderId="14" xfId="51" applyNumberFormat="1" applyFont="1" applyBorder="1" applyAlignment="1" applyProtection="1">
      <alignment horizontal="center" vertical="center"/>
      <protection/>
    </xf>
    <xf numFmtId="185" fontId="0" fillId="0" borderId="0" xfId="51" applyNumberFormat="1" applyFont="1" applyAlignment="1" applyProtection="1">
      <alignment/>
      <protection/>
    </xf>
    <xf numFmtId="185" fontId="4" fillId="0" borderId="0" xfId="51" applyNumberFormat="1" applyFont="1" applyAlignment="1" applyProtection="1">
      <alignment horizontal="center"/>
      <protection locked="0"/>
    </xf>
    <xf numFmtId="185" fontId="4" fillId="0" borderId="21" xfId="51" applyNumberFormat="1" applyFont="1" applyBorder="1" applyAlignment="1" applyProtection="1">
      <alignment horizontal="right" vertical="center"/>
      <protection/>
    </xf>
    <xf numFmtId="185" fontId="4" fillId="0" borderId="20" xfId="51" applyNumberFormat="1" applyFont="1" applyBorder="1" applyAlignment="1" applyProtection="1">
      <alignment horizontal="right" vertical="center"/>
      <protection/>
    </xf>
    <xf numFmtId="185" fontId="4" fillId="0" borderId="23" xfId="51" applyNumberFormat="1" applyFont="1" applyBorder="1" applyAlignment="1" applyProtection="1">
      <alignment horizontal="right" vertical="center"/>
      <protection/>
    </xf>
    <xf numFmtId="185" fontId="4" fillId="0" borderId="24" xfId="51" applyNumberFormat="1" applyFont="1" applyBorder="1" applyAlignment="1" applyProtection="1">
      <alignment horizontal="right" vertical="center"/>
      <protection/>
    </xf>
    <xf numFmtId="185" fontId="4" fillId="0" borderId="17" xfId="136" applyNumberFormat="1" applyFont="1" applyBorder="1" applyAlignment="1" applyProtection="1">
      <alignment horizontal="right" vertical="center" shrinkToFit="1"/>
      <protection/>
    </xf>
    <xf numFmtId="185" fontId="4" fillId="0" borderId="11" xfId="136" applyNumberFormat="1" applyFont="1" applyBorder="1" applyAlignment="1" applyProtection="1">
      <alignment horizontal="right" vertical="center" shrinkToFit="1"/>
      <protection/>
    </xf>
    <xf numFmtId="185" fontId="4" fillId="0" borderId="25" xfId="51" applyNumberFormat="1" applyFont="1" applyBorder="1" applyAlignment="1" applyProtection="1">
      <alignment horizontal="right" vertical="center"/>
      <protection/>
    </xf>
    <xf numFmtId="185" fontId="4" fillId="0" borderId="17" xfId="147" applyNumberFormat="1" applyFont="1" applyBorder="1" applyAlignment="1" applyProtection="1">
      <alignment horizontal="right" vertical="center" shrinkToFit="1"/>
      <protection/>
    </xf>
    <xf numFmtId="185" fontId="4" fillId="0" borderId="11" xfId="147" applyNumberFormat="1" applyFont="1" applyBorder="1" applyAlignment="1" applyProtection="1">
      <alignment horizontal="right" vertical="center" shrinkToFit="1"/>
      <protection/>
    </xf>
    <xf numFmtId="185" fontId="4" fillId="0" borderId="11" xfId="149" applyNumberFormat="1" applyFont="1" applyBorder="1" applyAlignment="1" applyProtection="1">
      <alignment horizontal="right" vertical="center" shrinkToFit="1"/>
      <protection/>
    </xf>
    <xf numFmtId="185" fontId="4" fillId="0" borderId="26" xfId="51" applyNumberFormat="1" applyFont="1" applyBorder="1" applyAlignment="1" applyProtection="1">
      <alignment horizontal="right" vertical="center"/>
      <protection/>
    </xf>
    <xf numFmtId="185" fontId="4" fillId="0" borderId="17" xfId="168" applyNumberFormat="1" applyFont="1" applyBorder="1" applyAlignment="1" applyProtection="1">
      <alignment horizontal="right" vertical="center" shrinkToFit="1"/>
      <protection/>
    </xf>
    <xf numFmtId="185" fontId="4" fillId="0" borderId="11" xfId="168" applyNumberFormat="1" applyFont="1" applyBorder="1" applyAlignment="1" applyProtection="1">
      <alignment horizontal="right" vertical="center" shrinkToFit="1"/>
      <protection/>
    </xf>
    <xf numFmtId="177" fontId="4" fillId="0" borderId="0" xfId="0" applyNumberFormat="1"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85" fontId="4" fillId="0" borderId="25" xfId="0" applyNumberFormat="1" applyFont="1" applyBorder="1" applyAlignment="1" applyProtection="1">
      <alignment horizontal="right" vertical="center"/>
      <protection/>
    </xf>
    <xf numFmtId="38" fontId="4" fillId="0" borderId="27" xfId="49" applyFont="1" applyBorder="1" applyAlignment="1" applyProtection="1">
      <alignment horizontal="left" vertical="center"/>
      <protection/>
    </xf>
    <xf numFmtId="38" fontId="4" fillId="0" borderId="10" xfId="49" applyFont="1" applyBorder="1" applyAlignment="1" applyProtection="1">
      <alignment horizontal="left" vertical="center"/>
      <protection/>
    </xf>
    <xf numFmtId="38" fontId="4" fillId="0" borderId="12" xfId="49" applyFont="1" applyBorder="1" applyAlignment="1" applyProtection="1">
      <alignment horizontal="left" vertical="center"/>
      <protection/>
    </xf>
    <xf numFmtId="38" fontId="0" fillId="0" borderId="14" xfId="49" applyNumberFormat="1" applyFont="1" applyBorder="1" applyAlignment="1" applyProtection="1">
      <alignment/>
      <protection/>
    </xf>
    <xf numFmtId="38" fontId="0" fillId="0" borderId="28" xfId="49" applyNumberFormat="1" applyFont="1" applyBorder="1" applyAlignment="1" applyProtection="1">
      <alignment/>
      <protection/>
    </xf>
    <xf numFmtId="185" fontId="4" fillId="0" borderId="14" xfId="51" applyNumberFormat="1" applyFont="1" applyBorder="1" applyAlignment="1" applyProtection="1">
      <alignment/>
      <protection/>
    </xf>
    <xf numFmtId="185" fontId="4" fillId="0" borderId="14" xfId="0" applyNumberFormat="1" applyFont="1" applyBorder="1" applyAlignment="1" applyProtection="1">
      <alignment/>
      <protection/>
    </xf>
    <xf numFmtId="185" fontId="4" fillId="0" borderId="27" xfId="0" applyNumberFormat="1" applyFont="1" applyBorder="1" applyAlignment="1" applyProtection="1">
      <alignment horizontal="left" vertical="center"/>
      <protection/>
    </xf>
    <xf numFmtId="185" fontId="4" fillId="0" borderId="10" xfId="0" applyNumberFormat="1" applyFont="1" applyBorder="1" applyAlignment="1" applyProtection="1">
      <alignment horizontal="left" vertical="center"/>
      <protection/>
    </xf>
    <xf numFmtId="185" fontId="4" fillId="0" borderId="12" xfId="0" applyNumberFormat="1" applyFont="1" applyBorder="1" applyAlignment="1" applyProtection="1">
      <alignment horizontal="left" vertical="center"/>
      <protection/>
    </xf>
    <xf numFmtId="185" fontId="4" fillId="0" borderId="27" xfId="0" applyNumberFormat="1" applyFont="1" applyBorder="1" applyAlignment="1" applyProtection="1">
      <alignment horizontal="left" vertical="center" shrinkToFit="1"/>
      <protection/>
    </xf>
    <xf numFmtId="185" fontId="4" fillId="0" borderId="10" xfId="0" applyNumberFormat="1" applyFont="1" applyBorder="1" applyAlignment="1" applyProtection="1">
      <alignment horizontal="left" vertical="center" shrinkToFit="1"/>
      <protection/>
    </xf>
    <xf numFmtId="185" fontId="4" fillId="0" borderId="12" xfId="0" applyNumberFormat="1" applyFont="1" applyBorder="1" applyAlignment="1" applyProtection="1">
      <alignment horizontal="left" vertical="center" shrinkToFit="1"/>
      <protection/>
    </xf>
    <xf numFmtId="185" fontId="4" fillId="0" borderId="29" xfId="0"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vertical="center"/>
      <protection locked="0"/>
    </xf>
    <xf numFmtId="185" fontId="4" fillId="0" borderId="10" xfId="51" applyNumberFormat="1" applyFont="1" applyBorder="1" applyAlignment="1" applyProtection="1">
      <alignment horizontal="left" vertical="center"/>
      <protection/>
    </xf>
    <xf numFmtId="185" fontId="4" fillId="0" borderId="12" xfId="51" applyNumberFormat="1" applyFont="1" applyBorder="1" applyAlignment="1" applyProtection="1">
      <alignment horizontal="left" vertical="center"/>
      <protection/>
    </xf>
    <xf numFmtId="185" fontId="4" fillId="0" borderId="27" xfId="51" applyNumberFormat="1" applyFont="1" applyBorder="1" applyAlignment="1" applyProtection="1">
      <alignment horizontal="left" vertical="center"/>
      <protection/>
    </xf>
    <xf numFmtId="185" fontId="4" fillId="0" borderId="10" xfId="51" applyNumberFormat="1" applyFont="1" applyBorder="1" applyAlignment="1" applyProtection="1">
      <alignment horizontal="left" vertical="center" shrinkToFit="1"/>
      <protection/>
    </xf>
    <xf numFmtId="185" fontId="4" fillId="0" borderId="12" xfId="51"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shrinkToFit="1"/>
      <protection locked="0"/>
    </xf>
    <xf numFmtId="185" fontId="4" fillId="0" borderId="0" xfId="51" applyNumberFormat="1" applyFont="1" applyAlignment="1" applyProtection="1">
      <alignment horizontal="left" vertical="center" shrinkToFit="1"/>
      <protection locked="0"/>
    </xf>
    <xf numFmtId="185" fontId="4" fillId="0" borderId="27" xfId="51" applyNumberFormat="1" applyFont="1" applyBorder="1" applyAlignment="1" applyProtection="1">
      <alignment horizontal="left" vertical="center" shrinkToFit="1"/>
      <protection/>
    </xf>
    <xf numFmtId="185" fontId="4" fillId="0" borderId="14" xfId="51" applyNumberFormat="1" applyFont="1" applyBorder="1" applyAlignment="1" applyProtection="1">
      <alignment horizontal="center" vertical="center" shrinkToFit="1"/>
      <protection/>
    </xf>
    <xf numFmtId="185" fontId="4" fillId="0" borderId="0" xfId="51" applyNumberFormat="1" applyFont="1" applyBorder="1" applyAlignment="1" applyProtection="1">
      <alignment horizontal="left" vertical="center" shrinkToFit="1"/>
      <protection/>
    </xf>
    <xf numFmtId="185" fontId="4" fillId="0" borderId="29" xfId="51" applyNumberFormat="1" applyFont="1" applyBorder="1" applyAlignment="1" applyProtection="1">
      <alignment horizontal="left" vertical="center" shrinkToFit="1"/>
      <protection/>
    </xf>
    <xf numFmtId="185" fontId="4" fillId="0" borderId="27" xfId="162" applyNumberFormat="1" applyFont="1" applyBorder="1" applyAlignment="1" applyProtection="1">
      <alignment horizontal="left" vertical="center" shrinkToFit="1"/>
      <protection/>
    </xf>
    <xf numFmtId="185" fontId="4" fillId="0" borderId="10" xfId="162" applyNumberFormat="1" applyFont="1" applyBorder="1" applyAlignment="1" applyProtection="1">
      <alignment horizontal="left" vertical="center" shrinkToFit="1"/>
      <protection/>
    </xf>
    <xf numFmtId="38" fontId="0" fillId="0" borderId="22" xfId="49" applyNumberFormat="1" applyFont="1" applyBorder="1" applyAlignment="1" applyProtection="1">
      <alignment/>
      <protection/>
    </xf>
    <xf numFmtId="38" fontId="0" fillId="0" borderId="10" xfId="49" applyNumberFormat="1" applyFont="1" applyBorder="1" applyAlignment="1" applyProtection="1">
      <alignment/>
      <protection/>
    </xf>
    <xf numFmtId="38" fontId="0" fillId="0" borderId="10" xfId="49" applyNumberFormat="1" applyFont="1" applyBorder="1" applyAlignment="1" applyProtection="1">
      <alignment horizontal="center" vertical="center"/>
      <protection/>
    </xf>
    <xf numFmtId="185" fontId="4" fillId="0" borderId="11" xfId="0" applyNumberFormat="1" applyFont="1" applyBorder="1" applyAlignment="1" applyProtection="1">
      <alignment horizontal="right" vertical="center"/>
      <protection locked="0"/>
    </xf>
    <xf numFmtId="185" fontId="4" fillId="0" borderId="10" xfId="0" applyNumberFormat="1" applyFont="1" applyBorder="1" applyAlignment="1" applyProtection="1">
      <alignment shrinkToFit="1"/>
      <protection/>
    </xf>
    <xf numFmtId="185" fontId="4" fillId="0" borderId="22" xfId="0" applyNumberFormat="1" applyFont="1" applyBorder="1" applyAlignment="1" applyProtection="1">
      <alignment/>
      <protection/>
    </xf>
    <xf numFmtId="185" fontId="4" fillId="0" borderId="10" xfId="0" applyNumberFormat="1" applyFont="1" applyBorder="1" applyAlignment="1" applyProtection="1">
      <alignment/>
      <protection/>
    </xf>
    <xf numFmtId="185" fontId="4" fillId="0" borderId="10" xfId="0" applyNumberFormat="1" applyFont="1" applyBorder="1" applyAlignment="1" applyProtection="1">
      <alignment horizontal="center" vertical="center" wrapText="1"/>
      <protection/>
    </xf>
    <xf numFmtId="185" fontId="4" fillId="0" borderId="30" xfId="0" applyNumberFormat="1" applyFont="1" applyBorder="1" applyAlignment="1" applyProtection="1">
      <alignment/>
      <protection/>
    </xf>
    <xf numFmtId="185" fontId="4" fillId="0" borderId="12" xfId="0" applyNumberFormat="1" applyFont="1" applyBorder="1" applyAlignment="1" applyProtection="1">
      <alignment/>
      <protection/>
    </xf>
    <xf numFmtId="185" fontId="4" fillId="0" borderId="22" xfId="0" applyNumberFormat="1" applyFont="1" applyBorder="1" applyAlignment="1" applyProtection="1">
      <alignment horizontal="center" vertical="center"/>
      <protection/>
    </xf>
    <xf numFmtId="185" fontId="4" fillId="0" borderId="10" xfId="0" applyNumberFormat="1" applyFont="1" applyBorder="1" applyAlignment="1" applyProtection="1">
      <alignment horizontal="center" vertical="center"/>
      <protection/>
    </xf>
    <xf numFmtId="185" fontId="4" fillId="0" borderId="22" xfId="0" applyNumberFormat="1" applyFont="1" applyBorder="1" applyAlignment="1" applyProtection="1">
      <alignment horizontal="right" vertical="center" shrinkToFit="1"/>
      <protection/>
    </xf>
    <xf numFmtId="185" fontId="4" fillId="0" borderId="31" xfId="0" applyNumberFormat="1" applyFont="1" applyBorder="1" applyAlignment="1" applyProtection="1">
      <alignment horizontal="right" vertical="center" shrinkToFit="1"/>
      <protection/>
    </xf>
    <xf numFmtId="185" fontId="4" fillId="0" borderId="32" xfId="0" applyNumberFormat="1" applyFont="1" applyBorder="1" applyAlignment="1" applyProtection="1">
      <alignment horizontal="left" vertical="center" shrinkToFit="1"/>
      <protection/>
    </xf>
    <xf numFmtId="185" fontId="5" fillId="0" borderId="0" xfId="0" applyNumberFormat="1" applyFont="1" applyAlignment="1" applyProtection="1">
      <alignment/>
      <protection/>
    </xf>
    <xf numFmtId="185" fontId="4" fillId="0" borderId="17" xfId="51" applyNumberFormat="1" applyFont="1" applyBorder="1" applyAlignment="1" applyProtection="1">
      <alignment horizontal="right" vertical="center"/>
      <protection locked="0"/>
    </xf>
    <xf numFmtId="185" fontId="4" fillId="0" borderId="22" xfId="51" applyNumberFormat="1" applyFont="1" applyBorder="1" applyAlignment="1" applyProtection="1">
      <alignment/>
      <protection/>
    </xf>
    <xf numFmtId="185" fontId="4" fillId="0" borderId="10" xfId="51" applyNumberFormat="1" applyFont="1" applyBorder="1" applyAlignment="1" applyProtection="1">
      <alignment/>
      <protection/>
    </xf>
    <xf numFmtId="185" fontId="4" fillId="0" borderId="22" xfId="51"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xf>
    <xf numFmtId="177" fontId="4" fillId="0" borderId="33" xfId="0" applyNumberFormat="1" applyFont="1" applyFill="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85" fontId="4" fillId="0" borderId="11" xfId="51" applyNumberFormat="1" applyFont="1" applyBorder="1" applyAlignment="1" applyProtection="1">
      <alignment horizontal="right" vertical="center"/>
      <protection locked="0"/>
    </xf>
    <xf numFmtId="185" fontId="4" fillId="0" borderId="13" xfId="51" applyNumberFormat="1" applyFont="1" applyBorder="1" applyAlignment="1" applyProtection="1">
      <alignment horizontal="right" vertical="center"/>
      <protection locked="0"/>
    </xf>
    <xf numFmtId="185" fontId="4" fillId="0" borderId="23" xfId="0" applyNumberFormat="1" applyFont="1" applyBorder="1" applyAlignment="1" applyProtection="1">
      <alignment horizontal="right" vertical="center"/>
      <protection/>
    </xf>
    <xf numFmtId="185" fontId="4" fillId="0" borderId="24" xfId="0" applyNumberFormat="1" applyFont="1" applyBorder="1" applyAlignment="1" applyProtection="1">
      <alignment horizontal="right" vertical="center" shrinkToFit="1"/>
      <protection/>
    </xf>
    <xf numFmtId="185" fontId="4" fillId="0" borderId="24" xfId="0" applyNumberFormat="1" applyFont="1" applyBorder="1" applyAlignment="1" applyProtection="1">
      <alignment horizontal="right" vertical="center"/>
      <protection/>
    </xf>
    <xf numFmtId="38" fontId="4" fillId="0" borderId="11" xfId="49" applyFont="1" applyBorder="1" applyAlignment="1" applyProtection="1">
      <alignment horizontal="right" vertical="center"/>
      <protection locked="0"/>
    </xf>
    <xf numFmtId="38" fontId="4" fillId="0" borderId="13" xfId="49" applyFont="1" applyBorder="1" applyAlignment="1" applyProtection="1">
      <alignment horizontal="right" vertical="center"/>
      <protection locked="0"/>
    </xf>
    <xf numFmtId="38" fontId="4" fillId="0" borderId="17" xfId="186" applyFont="1" applyBorder="1" applyAlignment="1" applyProtection="1">
      <alignment horizontal="right" vertical="center"/>
      <protection/>
    </xf>
    <xf numFmtId="38" fontId="4" fillId="0" borderId="11" xfId="186" applyFont="1" applyBorder="1" applyAlignment="1" applyProtection="1">
      <alignment horizontal="right" vertical="center"/>
      <protection/>
    </xf>
    <xf numFmtId="38" fontId="4" fillId="0" borderId="17" xfId="190" applyFont="1" applyBorder="1" applyAlignment="1" applyProtection="1">
      <alignment horizontal="right" vertical="center"/>
      <protection/>
    </xf>
    <xf numFmtId="38" fontId="4" fillId="0" borderId="11" xfId="190" applyFont="1" applyBorder="1" applyAlignment="1" applyProtection="1">
      <alignment horizontal="right" vertical="center"/>
      <protection/>
    </xf>
    <xf numFmtId="38" fontId="4" fillId="0" borderId="17" xfId="195" applyFont="1" applyBorder="1" applyAlignment="1" applyProtection="1">
      <alignment horizontal="right" vertical="center"/>
      <protection/>
    </xf>
    <xf numFmtId="38" fontId="4" fillId="0" borderId="11" xfId="195" applyFont="1" applyBorder="1" applyAlignment="1" applyProtection="1">
      <alignment horizontal="right" vertical="center"/>
      <protection/>
    </xf>
    <xf numFmtId="38" fontId="4" fillId="0" borderId="17" xfId="201" applyFont="1" applyBorder="1" applyAlignment="1" applyProtection="1">
      <alignment horizontal="right" vertical="center"/>
      <protection/>
    </xf>
    <xf numFmtId="38" fontId="4" fillId="0" borderId="11" xfId="201" applyFont="1" applyBorder="1" applyAlignment="1" applyProtection="1">
      <alignment horizontal="right" vertical="center"/>
      <protection/>
    </xf>
    <xf numFmtId="38" fontId="4" fillId="0" borderId="11" xfId="206" applyFont="1" applyBorder="1" applyAlignment="1" applyProtection="1">
      <alignment horizontal="right" vertical="center"/>
      <protection/>
    </xf>
    <xf numFmtId="38" fontId="4" fillId="0" borderId="11" xfId="52" applyFont="1" applyBorder="1" applyAlignment="1" applyProtection="1">
      <alignment horizontal="right" vertical="center"/>
      <protection/>
    </xf>
    <xf numFmtId="38" fontId="4" fillId="0" borderId="17" xfId="57" applyFont="1" applyBorder="1" applyAlignment="1" applyProtection="1">
      <alignment horizontal="right" vertical="center"/>
      <protection/>
    </xf>
    <xf numFmtId="38" fontId="4" fillId="0" borderId="11" xfId="57" applyFont="1" applyBorder="1" applyAlignment="1" applyProtection="1">
      <alignment horizontal="right" vertical="center"/>
      <protection/>
    </xf>
    <xf numFmtId="38" fontId="4" fillId="0" borderId="26" xfId="61" applyFont="1" applyBorder="1" applyAlignment="1" applyProtection="1">
      <alignment horizontal="right" vertical="center"/>
      <protection/>
    </xf>
    <xf numFmtId="38" fontId="4" fillId="0" borderId="21" xfId="61" applyFont="1" applyBorder="1" applyAlignment="1" applyProtection="1">
      <alignment horizontal="right" vertical="center"/>
      <protection/>
    </xf>
    <xf numFmtId="38" fontId="4" fillId="0" borderId="17" xfId="66" applyFont="1" applyBorder="1" applyAlignment="1" applyProtection="1">
      <alignment horizontal="right" vertical="center"/>
      <protection/>
    </xf>
    <xf numFmtId="38" fontId="4" fillId="0" borderId="11" xfId="66" applyFont="1" applyBorder="1" applyAlignment="1" applyProtection="1">
      <alignment horizontal="right" vertical="center"/>
      <protection/>
    </xf>
    <xf numFmtId="38" fontId="4" fillId="0" borderId="17" xfId="51" applyFont="1" applyBorder="1" applyAlignment="1" applyProtection="1">
      <alignment horizontal="right" vertical="center"/>
      <protection/>
    </xf>
    <xf numFmtId="38" fontId="4" fillId="0" borderId="11" xfId="51" applyFont="1" applyBorder="1" applyAlignment="1" applyProtection="1">
      <alignment horizontal="right" vertical="center"/>
      <protection/>
    </xf>
    <xf numFmtId="185" fontId="4" fillId="0" borderId="13" xfId="0" applyNumberFormat="1" applyFont="1" applyBorder="1" applyAlignment="1" applyProtection="1">
      <alignment horizontal="right" vertical="center"/>
      <protection locked="0"/>
    </xf>
    <xf numFmtId="185" fontId="0" fillId="0" borderId="0" xfId="0" applyNumberFormat="1" applyFont="1" applyAlignment="1" applyProtection="1">
      <alignment/>
      <protection/>
    </xf>
    <xf numFmtId="185" fontId="4" fillId="0" borderId="13" xfId="0" applyNumberFormat="1" applyFont="1" applyBorder="1" applyAlignment="1" applyProtection="1">
      <alignment horizontal="right" vertical="center" shrinkToFit="1"/>
      <protection locked="0"/>
    </xf>
    <xf numFmtId="185" fontId="4" fillId="0" borderId="19" xfId="0" applyNumberFormat="1" applyFont="1" applyBorder="1" applyAlignment="1" applyProtection="1">
      <alignment horizontal="right" vertical="center"/>
      <protection/>
    </xf>
    <xf numFmtId="185" fontId="4" fillId="0" borderId="34" xfId="51" applyNumberFormat="1" applyFont="1" applyBorder="1" applyAlignment="1" applyProtection="1">
      <alignment horizontal="right" vertical="center"/>
      <protection/>
    </xf>
    <xf numFmtId="185" fontId="8" fillId="0" borderId="11" xfId="51" applyNumberFormat="1" applyFont="1" applyBorder="1" applyAlignment="1" applyProtection="1">
      <alignment horizontal="right" vertical="center"/>
      <protection/>
    </xf>
    <xf numFmtId="185" fontId="4" fillId="0" borderId="19" xfId="51" applyNumberFormat="1" applyFont="1" applyBorder="1" applyAlignment="1" applyProtection="1">
      <alignment horizontal="right" vertical="center"/>
      <protection/>
    </xf>
    <xf numFmtId="185" fontId="4" fillId="0" borderId="19" xfId="51" applyNumberFormat="1" applyFont="1" applyBorder="1" applyAlignment="1" applyProtection="1">
      <alignment vertical="center"/>
      <protection/>
    </xf>
    <xf numFmtId="185" fontId="4" fillId="0" borderId="26" xfId="77" applyNumberFormat="1" applyFont="1" applyBorder="1" applyAlignment="1" applyProtection="1">
      <alignment horizontal="right" vertical="center"/>
      <protection/>
    </xf>
    <xf numFmtId="185" fontId="4" fillId="0" borderId="21" xfId="77" applyNumberFormat="1" applyFont="1" applyBorder="1" applyAlignment="1" applyProtection="1">
      <alignment horizontal="right" vertical="center"/>
      <protection/>
    </xf>
    <xf numFmtId="185" fontId="4" fillId="0" borderId="26" xfId="82" applyNumberFormat="1" applyFont="1" applyBorder="1" applyAlignment="1" applyProtection="1">
      <alignment horizontal="right" vertical="center"/>
      <protection/>
    </xf>
    <xf numFmtId="185" fontId="4" fillId="0" borderId="21" xfId="82" applyNumberFormat="1" applyFont="1" applyBorder="1" applyAlignment="1" applyProtection="1">
      <alignment horizontal="right" vertical="center"/>
      <protection/>
    </xf>
    <xf numFmtId="185" fontId="4" fillId="0" borderId="26" xfId="85" applyNumberFormat="1" applyFont="1" applyBorder="1" applyAlignment="1" applyProtection="1">
      <alignment horizontal="right" vertical="center"/>
      <protection/>
    </xf>
    <xf numFmtId="185" fontId="4" fillId="0" borderId="21" xfId="85" applyNumberFormat="1" applyFont="1" applyBorder="1" applyAlignment="1" applyProtection="1">
      <alignment horizontal="right" vertical="center"/>
      <protection/>
    </xf>
    <xf numFmtId="185" fontId="4" fillId="0" borderId="26" xfId="92" applyNumberFormat="1" applyFont="1" applyBorder="1" applyAlignment="1" applyProtection="1">
      <alignment horizontal="right" vertical="center"/>
      <protection/>
    </xf>
    <xf numFmtId="185" fontId="4" fillId="0" borderId="21" xfId="92" applyNumberFormat="1" applyFont="1" applyBorder="1" applyAlignment="1" applyProtection="1">
      <alignment horizontal="right" vertical="center"/>
      <protection/>
    </xf>
    <xf numFmtId="185" fontId="4" fillId="0" borderId="21" xfId="98"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locked="0"/>
    </xf>
    <xf numFmtId="185" fontId="4" fillId="0" borderId="18" xfId="51" applyNumberFormat="1" applyFont="1" applyBorder="1" applyAlignment="1" applyProtection="1">
      <alignment horizontal="right" vertical="center"/>
      <protection locked="0"/>
    </xf>
    <xf numFmtId="185" fontId="4" fillId="0" borderId="26" xfId="99" applyNumberFormat="1" applyFont="1" applyBorder="1" applyAlignment="1" applyProtection="1">
      <alignment horizontal="right" vertical="center"/>
      <protection/>
    </xf>
    <xf numFmtId="185" fontId="4" fillId="0" borderId="21" xfId="99" applyNumberFormat="1" applyFont="1" applyBorder="1" applyAlignment="1" applyProtection="1">
      <alignment horizontal="right" vertical="center"/>
      <protection/>
    </xf>
    <xf numFmtId="185" fontId="4" fillId="0" borderId="23" xfId="99" applyNumberFormat="1" applyFont="1" applyBorder="1" applyAlignment="1" applyProtection="1">
      <alignment horizontal="right" vertical="center"/>
      <protection/>
    </xf>
    <xf numFmtId="185" fontId="4" fillId="0" borderId="21" xfId="100" applyNumberFormat="1" applyFont="1" applyBorder="1" applyAlignment="1" applyProtection="1">
      <alignment horizontal="right" vertical="center"/>
      <protection/>
    </xf>
    <xf numFmtId="185" fontId="4" fillId="0" borderId="23" xfId="100" applyNumberFormat="1" applyFont="1" applyBorder="1" applyAlignment="1" applyProtection="1">
      <alignment horizontal="right" vertical="center"/>
      <protection/>
    </xf>
    <xf numFmtId="185" fontId="4" fillId="0" borderId="35" xfId="51" applyNumberFormat="1" applyFont="1" applyBorder="1" applyAlignment="1" applyProtection="1">
      <alignment horizontal="right" vertical="center"/>
      <protection locked="0"/>
    </xf>
    <xf numFmtId="185" fontId="4" fillId="0" borderId="26" xfId="112" applyNumberFormat="1" applyFont="1" applyBorder="1" applyAlignment="1" applyProtection="1">
      <alignment horizontal="right" vertical="center"/>
      <protection/>
    </xf>
    <xf numFmtId="185" fontId="4" fillId="0" borderId="21" xfId="112" applyNumberFormat="1" applyFont="1" applyBorder="1" applyAlignment="1" applyProtection="1">
      <alignment horizontal="right" vertical="center"/>
      <protection/>
    </xf>
    <xf numFmtId="177" fontId="4" fillId="0" borderId="33" xfId="0" applyNumberFormat="1" applyFont="1" applyFill="1" applyBorder="1" applyAlignment="1" applyProtection="1">
      <alignment horizontal="left"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85" fontId="4" fillId="0" borderId="36" xfId="51" applyNumberFormat="1" applyFont="1" applyBorder="1" applyAlignment="1" applyProtection="1">
      <alignment horizontal="right" vertical="center"/>
      <protection/>
    </xf>
    <xf numFmtId="185" fontId="4" fillId="0" borderId="23" xfId="92" applyNumberFormat="1" applyFont="1" applyBorder="1" applyAlignment="1" applyProtection="1">
      <alignment horizontal="right" vertical="center"/>
      <protection/>
    </xf>
    <xf numFmtId="38" fontId="4" fillId="0" borderId="13" xfId="201" applyFont="1" applyBorder="1" applyAlignment="1" applyProtection="1">
      <alignment horizontal="right" vertical="center"/>
      <protection/>
    </xf>
    <xf numFmtId="38" fontId="4" fillId="0" borderId="35" xfId="51" applyFont="1" applyBorder="1" applyAlignment="1" applyProtection="1">
      <alignment horizontal="right" vertical="center"/>
      <protection/>
    </xf>
    <xf numFmtId="38" fontId="4" fillId="0" borderId="13" xfId="51" applyFont="1" applyBorder="1" applyAlignment="1" applyProtection="1">
      <alignment horizontal="right" vertical="center"/>
      <protection/>
    </xf>
    <xf numFmtId="185" fontId="4" fillId="0" borderId="37" xfId="0" applyNumberFormat="1" applyFont="1" applyBorder="1" applyAlignment="1" applyProtection="1">
      <alignment/>
      <protection/>
    </xf>
    <xf numFmtId="185" fontId="4" fillId="0" borderId="33" xfId="0" applyNumberFormat="1" applyFont="1" applyBorder="1" applyAlignment="1" applyProtection="1">
      <alignment/>
      <protection/>
    </xf>
    <xf numFmtId="185" fontId="4" fillId="0" borderId="34" xfId="0" applyNumberFormat="1" applyFont="1" applyBorder="1" applyAlignment="1" applyProtection="1">
      <alignment horizontal="right" vertical="center"/>
      <protection/>
    </xf>
    <xf numFmtId="185" fontId="4" fillId="0" borderId="38" xfId="0" applyNumberFormat="1" applyFont="1" applyBorder="1" applyAlignment="1" applyProtection="1">
      <alignment vertical="center"/>
      <protection/>
    </xf>
    <xf numFmtId="185" fontId="4" fillId="0" borderId="11" xfId="77" applyNumberFormat="1" applyFont="1" applyBorder="1" applyAlignment="1" applyProtection="1">
      <alignment horizontal="right" vertical="center"/>
      <protection/>
    </xf>
    <xf numFmtId="185" fontId="4" fillId="0" borderId="10" xfId="145" applyNumberFormat="1" applyFont="1" applyBorder="1" applyAlignment="1" applyProtection="1">
      <alignment horizontal="left" vertical="center"/>
      <protection/>
    </xf>
    <xf numFmtId="185" fontId="4" fillId="0" borderId="18" xfId="136" applyNumberFormat="1" applyFont="1" applyBorder="1" applyAlignment="1" applyProtection="1">
      <alignment horizontal="right" vertical="center" shrinkToFit="1"/>
      <protection/>
    </xf>
    <xf numFmtId="185" fontId="4" fillId="0" borderId="10" xfId="140" applyNumberFormat="1" applyFont="1" applyBorder="1" applyAlignment="1" applyProtection="1">
      <alignment horizontal="left" vertical="center" shrinkToFit="1"/>
      <protection/>
    </xf>
    <xf numFmtId="185" fontId="4" fillId="0" borderId="23" xfId="112" applyNumberFormat="1" applyFont="1" applyBorder="1" applyAlignment="1" applyProtection="1">
      <alignment horizontal="right" vertical="center"/>
      <protection/>
    </xf>
    <xf numFmtId="185" fontId="4" fillId="0" borderId="12" xfId="162" applyNumberFormat="1" applyFont="1" applyBorder="1" applyAlignment="1" applyProtection="1">
      <alignment horizontal="left" vertical="center" shrinkToFit="1"/>
      <protection/>
    </xf>
    <xf numFmtId="191" fontId="52" fillId="0" borderId="39" xfId="49" applyNumberFormat="1" applyFont="1" applyBorder="1" applyAlignment="1" applyProtection="1">
      <alignment horizontal="left" vertical="center" shrinkToFit="1"/>
      <protection/>
    </xf>
    <xf numFmtId="191" fontId="52" fillId="0" borderId="22" xfId="49" applyNumberFormat="1" applyFont="1" applyBorder="1" applyAlignment="1" applyProtection="1">
      <alignment horizontal="left" vertical="center" shrinkToFit="1"/>
      <protection/>
    </xf>
    <xf numFmtId="191" fontId="52" fillId="0" borderId="16" xfId="49" applyNumberFormat="1" applyFont="1" applyBorder="1" applyAlignment="1" applyProtection="1">
      <alignment shrinkToFit="1"/>
      <protection/>
    </xf>
    <xf numFmtId="191" fontId="52" fillId="0" borderId="0" xfId="49" applyNumberFormat="1" applyFont="1" applyBorder="1" applyAlignment="1" applyProtection="1">
      <alignment/>
      <protection locked="0"/>
    </xf>
    <xf numFmtId="191" fontId="52" fillId="0" borderId="22" xfId="49" applyNumberFormat="1" applyFont="1" applyBorder="1" applyAlignment="1" applyProtection="1">
      <alignment shrinkToFit="1"/>
      <protection/>
    </xf>
    <xf numFmtId="191" fontId="52" fillId="0" borderId="30" xfId="49" applyNumberFormat="1" applyFont="1" applyBorder="1" applyAlignment="1" applyProtection="1">
      <alignment shrinkToFit="1"/>
      <protection/>
    </xf>
    <xf numFmtId="191" fontId="52" fillId="0" borderId="22" xfId="49" applyNumberFormat="1" applyFont="1" applyBorder="1" applyAlignment="1" applyProtection="1">
      <alignment/>
      <protection/>
    </xf>
    <xf numFmtId="191" fontId="52" fillId="0" borderId="22" xfId="49" applyNumberFormat="1" applyFont="1" applyBorder="1" applyAlignment="1" applyProtection="1">
      <alignment horizontal="left" vertical="center"/>
      <protection/>
    </xf>
    <xf numFmtId="191" fontId="52" fillId="0" borderId="30" xfId="49" applyNumberFormat="1" applyFont="1" applyBorder="1" applyAlignment="1" applyProtection="1">
      <alignment/>
      <protection/>
    </xf>
    <xf numFmtId="191" fontId="52" fillId="0" borderId="16" xfId="49" applyNumberFormat="1" applyFont="1" applyBorder="1" applyAlignment="1" applyProtection="1">
      <alignment/>
      <protection/>
    </xf>
    <xf numFmtId="191" fontId="52" fillId="0" borderId="30" xfId="49" applyNumberFormat="1" applyFont="1" applyBorder="1" applyAlignment="1" applyProtection="1">
      <alignment horizontal="left" vertical="center" shrinkToFit="1"/>
      <protection/>
    </xf>
    <xf numFmtId="191" fontId="52" fillId="0" borderId="40" xfId="49" applyNumberFormat="1" applyFont="1" applyBorder="1" applyAlignment="1" applyProtection="1">
      <alignment horizontal="left" vertical="center" shrinkToFit="1"/>
      <protection/>
    </xf>
    <xf numFmtId="191" fontId="52" fillId="0" borderId="22" xfId="49" applyNumberFormat="1" applyFont="1" applyBorder="1" applyAlignment="1" applyProtection="1">
      <alignment horizontal="right" vertical="center" shrinkToFit="1"/>
      <protection/>
    </xf>
    <xf numFmtId="38" fontId="4" fillId="0" borderId="41" xfId="49" applyFont="1" applyBorder="1" applyAlignment="1" applyProtection="1">
      <alignment horizontal="left" vertical="center"/>
      <protection/>
    </xf>
    <xf numFmtId="38" fontId="4" fillId="0" borderId="42" xfId="49" applyFont="1" applyBorder="1" applyAlignment="1" applyProtection="1">
      <alignment horizontal="left" vertical="center"/>
      <protection/>
    </xf>
    <xf numFmtId="38" fontId="4" fillId="0" borderId="43" xfId="49" applyFont="1" applyBorder="1" applyAlignment="1" applyProtection="1">
      <alignment horizontal="left" vertical="center"/>
      <protection/>
    </xf>
    <xf numFmtId="191" fontId="52" fillId="0" borderId="0" xfId="49" applyNumberFormat="1" applyFont="1" applyBorder="1" applyAlignment="1" applyProtection="1">
      <alignment shrinkToFit="1"/>
      <protection locked="0"/>
    </xf>
    <xf numFmtId="191" fontId="52" fillId="0" borderId="0" xfId="145" applyNumberFormat="1" applyFont="1" applyBorder="1" applyAlignment="1" applyProtection="1">
      <alignment shrinkToFit="1"/>
      <protection/>
    </xf>
    <xf numFmtId="191" fontId="52" fillId="0" borderId="39" xfId="0" applyNumberFormat="1" applyFont="1" applyBorder="1" applyAlignment="1" applyProtection="1">
      <alignment horizontal="left" vertical="center" shrinkToFit="1"/>
      <protection/>
    </xf>
    <xf numFmtId="191" fontId="52" fillId="0" borderId="22" xfId="0" applyNumberFormat="1" applyFont="1" applyBorder="1" applyAlignment="1" applyProtection="1">
      <alignment horizontal="left" vertical="center" shrinkToFit="1"/>
      <protection/>
    </xf>
    <xf numFmtId="191" fontId="52" fillId="0" borderId="30" xfId="0" applyNumberFormat="1" applyFont="1" applyBorder="1" applyAlignment="1" applyProtection="1">
      <alignment horizontal="left" vertical="center"/>
      <protection/>
    </xf>
    <xf numFmtId="191" fontId="52" fillId="0" borderId="16" xfId="0" applyNumberFormat="1" applyFont="1" applyBorder="1" applyAlignment="1" applyProtection="1">
      <alignment horizontal="left" vertical="center"/>
      <protection/>
    </xf>
    <xf numFmtId="191" fontId="53" fillId="0" borderId="0" xfId="0" applyNumberFormat="1" applyFont="1" applyBorder="1" applyAlignment="1" applyProtection="1">
      <alignment horizontal="left" vertical="center"/>
      <protection locked="0"/>
    </xf>
    <xf numFmtId="191" fontId="52" fillId="0" borderId="0" xfId="0" applyNumberFormat="1" applyFont="1" applyBorder="1" applyAlignment="1" applyProtection="1">
      <alignment horizontal="left" vertical="center"/>
      <protection locked="0"/>
    </xf>
    <xf numFmtId="191" fontId="52" fillId="0" borderId="22" xfId="0" applyNumberFormat="1" applyFont="1" applyBorder="1" applyAlignment="1" applyProtection="1">
      <alignment horizontal="left" vertical="center"/>
      <protection/>
    </xf>
    <xf numFmtId="191" fontId="52" fillId="0" borderId="31" xfId="0" applyNumberFormat="1" applyFont="1" applyBorder="1" applyAlignment="1" applyProtection="1">
      <alignment horizontal="left" vertical="center" shrinkToFit="1"/>
      <protection/>
    </xf>
    <xf numFmtId="191" fontId="52" fillId="0" borderId="22" xfId="0" applyNumberFormat="1" applyFont="1" applyBorder="1" applyAlignment="1" applyProtection="1">
      <alignment horizontal="center" vertical="center"/>
      <protection/>
    </xf>
    <xf numFmtId="191" fontId="52" fillId="0" borderId="16" xfId="0" applyNumberFormat="1" applyFont="1" applyBorder="1" applyAlignment="1" applyProtection="1">
      <alignment/>
      <protection/>
    </xf>
    <xf numFmtId="191" fontId="52" fillId="0" borderId="22" xfId="0" applyNumberFormat="1" applyFont="1" applyBorder="1" applyAlignment="1" applyProtection="1">
      <alignment/>
      <protection/>
    </xf>
    <xf numFmtId="191" fontId="52" fillId="0" borderId="30" xfId="0" applyNumberFormat="1" applyFont="1" applyBorder="1" applyAlignment="1" applyProtection="1">
      <alignment/>
      <protection/>
    </xf>
    <xf numFmtId="191" fontId="53" fillId="0" borderId="0" xfId="0" applyNumberFormat="1" applyFont="1" applyBorder="1" applyAlignment="1" applyProtection="1">
      <alignment/>
      <protection locked="0"/>
    </xf>
    <xf numFmtId="191" fontId="52" fillId="0" borderId="30" xfId="0" applyNumberFormat="1" applyFont="1" applyBorder="1" applyAlignment="1" applyProtection="1">
      <alignment horizontal="left" vertical="center" shrinkToFit="1"/>
      <protection/>
    </xf>
    <xf numFmtId="191" fontId="53" fillId="0" borderId="31" xfId="0" applyNumberFormat="1" applyFont="1" applyBorder="1" applyAlignment="1" applyProtection="1">
      <alignment horizontal="left" vertical="center" shrinkToFit="1"/>
      <protection/>
    </xf>
    <xf numFmtId="191" fontId="52" fillId="0" borderId="37" xfId="0" applyNumberFormat="1" applyFont="1" applyBorder="1" applyAlignment="1" applyProtection="1">
      <alignment horizontal="left" vertical="center" shrinkToFit="1"/>
      <protection/>
    </xf>
    <xf numFmtId="191" fontId="52" fillId="0" borderId="37" xfId="0" applyNumberFormat="1" applyFont="1" applyBorder="1" applyAlignment="1" applyProtection="1">
      <alignment horizontal="left" vertical="center"/>
      <protection/>
    </xf>
    <xf numFmtId="191" fontId="53" fillId="0" borderId="22" xfId="0" applyNumberFormat="1" applyFont="1" applyBorder="1" applyAlignment="1" applyProtection="1">
      <alignment horizontal="left" vertical="center" shrinkToFit="1"/>
      <protection/>
    </xf>
    <xf numFmtId="191" fontId="52" fillId="0" borderId="16" xfId="0" applyNumberFormat="1" applyFont="1" applyBorder="1" applyAlignment="1" applyProtection="1">
      <alignment horizontal="left" vertical="center" shrinkToFit="1"/>
      <protection/>
    </xf>
    <xf numFmtId="191" fontId="53" fillId="0" borderId="22" xfId="0" applyNumberFormat="1" applyFont="1" applyBorder="1" applyAlignment="1" applyProtection="1">
      <alignment vertical="center" shrinkToFit="1"/>
      <protection/>
    </xf>
    <xf numFmtId="191" fontId="52" fillId="0" borderId="30" xfId="0" applyNumberFormat="1" applyFont="1" applyBorder="1" applyAlignment="1" applyProtection="1">
      <alignment shrinkToFit="1"/>
      <protection/>
    </xf>
    <xf numFmtId="185" fontId="4" fillId="0" borderId="29" xfId="0" applyNumberFormat="1" applyFont="1" applyBorder="1" applyAlignment="1" applyProtection="1">
      <alignment horizontal="left" vertical="center"/>
      <protection/>
    </xf>
    <xf numFmtId="185" fontId="4" fillId="0" borderId="14" xfId="0" applyNumberFormat="1" applyFont="1" applyBorder="1" applyAlignment="1" applyProtection="1">
      <alignment horizontal="center" vertical="center" shrinkToFit="1"/>
      <protection/>
    </xf>
    <xf numFmtId="185" fontId="4" fillId="0" borderId="41" xfId="0" applyNumberFormat="1" applyFont="1" applyBorder="1" applyAlignment="1" applyProtection="1">
      <alignment horizontal="left" vertical="center" shrinkToFit="1"/>
      <protection/>
    </xf>
    <xf numFmtId="185" fontId="4" fillId="0" borderId="42" xfId="0" applyNumberFormat="1" applyFont="1" applyBorder="1" applyAlignment="1" applyProtection="1">
      <alignment horizontal="left" vertical="center" shrinkToFit="1"/>
      <protection/>
    </xf>
    <xf numFmtId="185" fontId="5" fillId="0" borderId="29" xfId="0" applyNumberFormat="1" applyFont="1" applyBorder="1" applyAlignment="1" applyProtection="1">
      <alignment horizontal="distributed" vertical="center"/>
      <protection/>
    </xf>
    <xf numFmtId="185" fontId="5" fillId="0" borderId="10" xfId="0" applyNumberFormat="1" applyFont="1" applyBorder="1" applyAlignment="1" applyProtection="1">
      <alignment horizontal="left" vertical="center" shrinkToFit="1"/>
      <protection/>
    </xf>
    <xf numFmtId="185" fontId="5" fillId="0" borderId="10" xfId="0" applyNumberFormat="1" applyFont="1" applyBorder="1" applyAlignment="1" applyProtection="1">
      <alignment horizontal="distributed" vertical="center"/>
      <protection/>
    </xf>
    <xf numFmtId="185" fontId="4" fillId="0" borderId="42" xfId="0" applyNumberFormat="1" applyFont="1" applyBorder="1" applyAlignment="1" applyProtection="1">
      <alignment horizontal="distributed" vertical="center"/>
      <protection/>
    </xf>
    <xf numFmtId="185" fontId="4" fillId="0" borderId="44" xfId="0" applyNumberFormat="1" applyFont="1" applyBorder="1" applyAlignment="1" applyProtection="1">
      <alignment horizontal="center" vertical="center"/>
      <protection/>
    </xf>
    <xf numFmtId="185" fontId="4" fillId="0" borderId="45" xfId="0" applyNumberFormat="1" applyFont="1" applyBorder="1" applyAlignment="1" applyProtection="1">
      <alignment horizontal="left" vertical="center" shrinkToFit="1"/>
      <protection/>
    </xf>
    <xf numFmtId="185" fontId="4" fillId="0" borderId="33" xfId="0" applyNumberFormat="1" applyFont="1" applyBorder="1" applyAlignment="1" applyProtection="1">
      <alignment horizontal="center" vertical="center"/>
      <protection/>
    </xf>
    <xf numFmtId="185" fontId="4" fillId="0" borderId="33" xfId="0" applyNumberFormat="1" applyFont="1" applyBorder="1" applyAlignment="1" applyProtection="1">
      <alignment horizontal="left" vertical="center" shrinkToFit="1"/>
      <protection/>
    </xf>
    <xf numFmtId="191" fontId="52" fillId="0" borderId="0" xfId="0" applyNumberFormat="1" applyFont="1" applyBorder="1" applyAlignment="1" applyProtection="1">
      <alignment/>
      <protection locked="0"/>
    </xf>
    <xf numFmtId="191" fontId="52" fillId="0" borderId="39" xfId="51" applyNumberFormat="1" applyFont="1" applyBorder="1" applyAlignment="1" applyProtection="1">
      <alignment horizontal="left" vertical="center" shrinkToFit="1"/>
      <protection/>
    </xf>
    <xf numFmtId="191" fontId="52" fillId="0" borderId="22" xfId="51" applyNumberFormat="1" applyFont="1" applyBorder="1" applyAlignment="1" applyProtection="1">
      <alignment horizontal="left" vertical="center" shrinkToFit="1"/>
      <protection/>
    </xf>
    <xf numFmtId="191" fontId="52" fillId="0" borderId="22" xfId="51" applyNumberFormat="1" applyFont="1" applyBorder="1" applyAlignment="1" applyProtection="1">
      <alignment horizontal="left" vertical="center"/>
      <protection/>
    </xf>
    <xf numFmtId="191" fontId="52" fillId="0" borderId="16" xfId="51" applyNumberFormat="1" applyFont="1" applyBorder="1" applyAlignment="1" applyProtection="1">
      <alignment horizontal="left" vertical="center"/>
      <protection/>
    </xf>
    <xf numFmtId="191" fontId="52" fillId="0" borderId="40" xfId="51" applyNumberFormat="1" applyFont="1" applyBorder="1" applyAlignment="1" applyProtection="1">
      <alignment horizontal="left" vertical="center"/>
      <protection/>
    </xf>
    <xf numFmtId="191" fontId="52" fillId="0" borderId="30" xfId="51" applyNumberFormat="1" applyFont="1" applyBorder="1" applyAlignment="1" applyProtection="1">
      <alignment horizontal="left" vertical="center" shrinkToFit="1"/>
      <protection/>
    </xf>
    <xf numFmtId="191" fontId="52" fillId="0" borderId="37" xfId="51" applyNumberFormat="1" applyFont="1" applyBorder="1" applyAlignment="1" applyProtection="1">
      <alignment horizontal="left" vertical="center" shrinkToFit="1"/>
      <protection/>
    </xf>
    <xf numFmtId="191" fontId="52" fillId="0" borderId="30" xfId="51" applyNumberFormat="1" applyFont="1" applyBorder="1" applyAlignment="1" applyProtection="1">
      <alignment horizontal="left" vertical="center"/>
      <protection/>
    </xf>
    <xf numFmtId="191" fontId="52" fillId="0" borderId="31" xfId="51" applyNumberFormat="1" applyFont="1" applyBorder="1" applyAlignment="1" applyProtection="1">
      <alignment horizontal="left" vertical="center" shrinkToFit="1"/>
      <protection/>
    </xf>
    <xf numFmtId="191" fontId="52" fillId="0" borderId="31" xfId="51" applyNumberFormat="1" applyFont="1" applyBorder="1" applyAlignment="1" applyProtection="1">
      <alignment horizontal="left" vertical="center"/>
      <protection/>
    </xf>
    <xf numFmtId="191" fontId="52" fillId="0" borderId="0" xfId="51" applyNumberFormat="1" applyFont="1" applyBorder="1" applyAlignment="1" applyProtection="1">
      <alignment horizontal="left" vertical="center"/>
      <protection locked="0"/>
    </xf>
    <xf numFmtId="185" fontId="4" fillId="0" borderId="27" xfId="145" applyNumberFormat="1" applyFont="1" applyBorder="1" applyAlignment="1" applyProtection="1">
      <alignment horizontal="left" vertical="center"/>
      <protection/>
    </xf>
    <xf numFmtId="185" fontId="4" fillId="0" borderId="10" xfId="145"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shrinkToFit="1"/>
      <protection/>
    </xf>
    <xf numFmtId="185" fontId="4" fillId="0" borderId="42" xfId="51" applyNumberFormat="1" applyFont="1" applyBorder="1" applyAlignment="1" applyProtection="1">
      <alignment horizontal="left" vertical="center" shrinkToFit="1"/>
      <protection/>
    </xf>
    <xf numFmtId="185" fontId="4" fillId="0" borderId="33" xfId="51" applyNumberFormat="1" applyFont="1" applyBorder="1" applyAlignment="1" applyProtection="1">
      <alignment horizontal="left" vertical="center" shrinkToFit="1"/>
      <protection/>
    </xf>
    <xf numFmtId="185" fontId="4" fillId="0" borderId="42" xfId="51" applyNumberFormat="1" applyFont="1" applyBorder="1" applyAlignment="1" applyProtection="1">
      <alignment horizontal="left" vertical="center"/>
      <protection/>
    </xf>
    <xf numFmtId="185" fontId="4" fillId="0" borderId="27" xfId="139" applyNumberFormat="1" applyFont="1" applyBorder="1" applyAlignment="1" applyProtection="1">
      <alignment horizontal="left" vertical="center" shrinkToFit="1"/>
      <protection/>
    </xf>
    <xf numFmtId="185" fontId="4" fillId="0" borderId="10" xfId="139" applyNumberFormat="1" applyFont="1" applyBorder="1" applyAlignment="1" applyProtection="1">
      <alignment horizontal="left" vertical="center" shrinkToFit="1"/>
      <protection/>
    </xf>
    <xf numFmtId="185" fontId="4" fillId="0" borderId="43" xfId="51" applyNumberFormat="1" applyFont="1" applyBorder="1" applyAlignment="1" applyProtection="1">
      <alignment horizontal="left" vertical="center" shrinkToFit="1"/>
      <protection/>
    </xf>
    <xf numFmtId="38" fontId="4" fillId="0" borderId="46" xfId="186" applyFont="1" applyBorder="1" applyAlignment="1" applyProtection="1">
      <alignment horizontal="right" vertical="center"/>
      <protection/>
    </xf>
    <xf numFmtId="38" fontId="4" fillId="0" borderId="47" xfId="186" applyFont="1" applyBorder="1" applyAlignment="1" applyProtection="1">
      <alignment horizontal="right" vertical="center"/>
      <protection/>
    </xf>
    <xf numFmtId="185" fontId="4" fillId="0" borderId="19" xfId="49" applyNumberFormat="1" applyFont="1" applyBorder="1" applyAlignment="1" applyProtection="1">
      <alignment horizontal="right" vertical="center"/>
      <protection/>
    </xf>
    <xf numFmtId="185" fontId="4" fillId="0" borderId="11" xfId="157" applyNumberFormat="1" applyFont="1" applyBorder="1" applyAlignment="1" applyProtection="1">
      <alignment horizontal="right" vertical="center" shrinkToFit="1"/>
      <protection locked="0"/>
    </xf>
    <xf numFmtId="185" fontId="4" fillId="0" borderId="17" xfId="159" applyNumberFormat="1" applyFont="1" applyBorder="1" applyAlignment="1" applyProtection="1">
      <alignment horizontal="right" vertical="center" shrinkToFit="1"/>
      <protection locked="0"/>
    </xf>
    <xf numFmtId="185" fontId="4" fillId="0" borderId="11" xfId="159" applyNumberFormat="1" applyFont="1" applyBorder="1" applyAlignment="1" applyProtection="1">
      <alignment horizontal="right" vertical="center" shrinkToFit="1"/>
      <protection locked="0"/>
    </xf>
    <xf numFmtId="185" fontId="4" fillId="0" borderId="11" xfId="160" applyNumberFormat="1" applyFont="1" applyBorder="1" applyAlignment="1" applyProtection="1">
      <alignment horizontal="right" vertical="center" shrinkToFit="1"/>
      <protection locked="0"/>
    </xf>
    <xf numFmtId="185" fontId="4" fillId="0" borderId="13" xfId="160" applyNumberFormat="1" applyFont="1" applyBorder="1" applyAlignment="1" applyProtection="1">
      <alignment horizontal="right" vertical="center" shrinkToFit="1"/>
      <protection locked="0"/>
    </xf>
    <xf numFmtId="185" fontId="4" fillId="0" borderId="17" xfId="107" applyNumberFormat="1" applyFont="1" applyBorder="1" applyAlignment="1" applyProtection="1">
      <alignment horizontal="right" vertical="center"/>
      <protection locked="0"/>
    </xf>
    <xf numFmtId="185" fontId="4" fillId="0" borderId="11" xfId="107" applyNumberFormat="1" applyFont="1" applyBorder="1" applyAlignment="1" applyProtection="1">
      <alignment horizontal="right" vertical="center"/>
      <protection locked="0"/>
    </xf>
    <xf numFmtId="185" fontId="4" fillId="0" borderId="13" xfId="107" applyNumberFormat="1" applyFont="1" applyBorder="1" applyAlignment="1" applyProtection="1">
      <alignment horizontal="right" vertical="center"/>
      <protection locked="0"/>
    </xf>
    <xf numFmtId="185" fontId="4" fillId="0" borderId="34" xfId="87" applyNumberFormat="1" applyFont="1" applyBorder="1" applyAlignment="1" applyProtection="1">
      <alignment horizontal="right" vertical="center"/>
      <protection locked="0"/>
    </xf>
    <xf numFmtId="185" fontId="4" fillId="0" borderId="11" xfId="87" applyNumberFormat="1" applyFont="1" applyBorder="1" applyAlignment="1" applyProtection="1">
      <alignment horizontal="right" vertical="center"/>
      <protection locked="0"/>
    </xf>
    <xf numFmtId="185" fontId="4" fillId="0" borderId="17" xfId="90" applyNumberFormat="1" applyFont="1" applyBorder="1" applyAlignment="1" applyProtection="1">
      <alignment horizontal="right" vertical="center"/>
      <protection locked="0"/>
    </xf>
    <xf numFmtId="185" fontId="4" fillId="0" borderId="11" xfId="90" applyNumberFormat="1" applyFont="1" applyBorder="1" applyAlignment="1" applyProtection="1">
      <alignment horizontal="right" vertical="center"/>
      <protection locked="0"/>
    </xf>
    <xf numFmtId="38" fontId="4" fillId="0" borderId="13" xfId="57" applyFont="1" applyBorder="1" applyAlignment="1" applyProtection="1">
      <alignment horizontal="right" vertical="center"/>
      <protection/>
    </xf>
    <xf numFmtId="38" fontId="4" fillId="0" borderId="46" xfId="190" applyFont="1" applyBorder="1" applyAlignment="1" applyProtection="1">
      <alignment horizontal="right" vertical="center"/>
      <protection/>
    </xf>
    <xf numFmtId="38" fontId="4" fillId="0" borderId="47" xfId="190" applyFont="1" applyBorder="1" applyAlignment="1" applyProtection="1">
      <alignment horizontal="right" vertical="center"/>
      <protection/>
    </xf>
    <xf numFmtId="38" fontId="4" fillId="0" borderId="17" xfId="186" applyFont="1" applyBorder="1" applyAlignment="1" applyProtection="1">
      <alignment horizontal="right" vertical="center"/>
      <protection locked="0"/>
    </xf>
    <xf numFmtId="38" fontId="4" fillId="0" borderId="11" xfId="186" applyFont="1" applyBorder="1" applyAlignment="1" applyProtection="1">
      <alignment horizontal="right" vertical="center"/>
      <protection locked="0"/>
    </xf>
    <xf numFmtId="38" fontId="4" fillId="0" borderId="17" xfId="190" applyFont="1" applyBorder="1" applyAlignment="1" applyProtection="1">
      <alignment horizontal="right" vertical="center"/>
      <protection locked="0"/>
    </xf>
    <xf numFmtId="38" fontId="4" fillId="0" borderId="11" xfId="190" applyFont="1" applyBorder="1" applyAlignment="1" applyProtection="1">
      <alignment horizontal="right" vertical="center"/>
      <protection locked="0"/>
    </xf>
    <xf numFmtId="0" fontId="9" fillId="0" borderId="16" xfId="0" applyFont="1" applyBorder="1" applyAlignment="1" applyProtection="1">
      <alignment vertical="top"/>
      <protection/>
    </xf>
    <xf numFmtId="38" fontId="9" fillId="0" borderId="16" xfId="51" applyFont="1" applyBorder="1" applyAlignment="1" applyProtection="1">
      <alignment vertical="top"/>
      <protection/>
    </xf>
    <xf numFmtId="38" fontId="0" fillId="0" borderId="48" xfId="49" applyNumberFormat="1" applyFont="1" applyBorder="1" applyAlignment="1" applyProtection="1">
      <alignment/>
      <protection/>
    </xf>
    <xf numFmtId="38" fontId="0" fillId="0" borderId="0" xfId="49" applyNumberFormat="1" applyFont="1" applyBorder="1" applyAlignment="1" applyProtection="1">
      <alignment/>
      <protection/>
    </xf>
    <xf numFmtId="38" fontId="0" fillId="0" borderId="49" xfId="49" applyNumberFormat="1" applyFont="1" applyBorder="1" applyAlignment="1" applyProtection="1">
      <alignment/>
      <protection/>
    </xf>
    <xf numFmtId="191" fontId="52" fillId="0" borderId="48" xfId="49" applyNumberFormat="1" applyFont="1" applyBorder="1" applyAlignment="1" applyProtection="1">
      <alignment shrinkToFit="1"/>
      <protection/>
    </xf>
    <xf numFmtId="38" fontId="4" fillId="0" borderId="0" xfId="49" applyFont="1" applyBorder="1" applyAlignment="1" applyProtection="1">
      <alignment horizontal="distributed" vertical="center"/>
      <protection/>
    </xf>
    <xf numFmtId="38" fontId="4" fillId="0" borderId="50" xfId="49" applyFont="1" applyBorder="1" applyAlignment="1" applyProtection="1">
      <alignment horizontal="right" vertical="center"/>
      <protection/>
    </xf>
    <xf numFmtId="38" fontId="0" fillId="0" borderId="39" xfId="49" applyNumberFormat="1" applyFont="1" applyBorder="1" applyAlignment="1" applyProtection="1">
      <alignment horizontal="left" vertical="center"/>
      <protection/>
    </xf>
    <xf numFmtId="38" fontId="0" fillId="0" borderId="27" xfId="49" applyNumberFormat="1" applyFont="1" applyBorder="1" applyAlignment="1" applyProtection="1">
      <alignment horizontal="left" vertical="center"/>
      <protection/>
    </xf>
    <xf numFmtId="38" fontId="0" fillId="0" borderId="51" xfId="49" applyNumberFormat="1" applyFont="1" applyBorder="1" applyAlignment="1" applyProtection="1">
      <alignment horizontal="left" vertical="center"/>
      <protection/>
    </xf>
    <xf numFmtId="188" fontId="0" fillId="0" borderId="22" xfId="49" applyNumberFormat="1" applyFont="1" applyBorder="1" applyAlignment="1" applyProtection="1">
      <alignment/>
      <protection/>
    </xf>
    <xf numFmtId="188" fontId="0" fillId="0" borderId="10" xfId="49" applyNumberFormat="1" applyFont="1" applyBorder="1" applyAlignment="1" applyProtection="1">
      <alignment/>
      <protection/>
    </xf>
    <xf numFmtId="188" fontId="0" fillId="0" borderId="32" xfId="49" applyNumberFormat="1" applyFont="1" applyBorder="1" applyAlignment="1" applyProtection="1">
      <alignment/>
      <protection/>
    </xf>
    <xf numFmtId="38" fontId="0" fillId="0" borderId="32" xfId="49" applyNumberFormat="1" applyFont="1" applyBorder="1" applyAlignment="1" applyProtection="1">
      <alignment/>
      <protection/>
    </xf>
    <xf numFmtId="38" fontId="0" fillId="0" borderId="30" xfId="49" applyNumberFormat="1" applyFont="1" applyBorder="1" applyAlignment="1" applyProtection="1">
      <alignment/>
      <protection/>
    </xf>
    <xf numFmtId="38" fontId="0" fillId="0" borderId="12" xfId="49" applyNumberFormat="1" applyFont="1" applyBorder="1" applyAlignment="1" applyProtection="1">
      <alignment/>
      <protection/>
    </xf>
    <xf numFmtId="38" fontId="0" fillId="0" borderId="52" xfId="49" applyNumberFormat="1" applyFont="1" applyBorder="1" applyAlignment="1" applyProtection="1">
      <alignment/>
      <protection/>
    </xf>
    <xf numFmtId="38" fontId="4" fillId="0" borderId="42" xfId="49" applyFont="1" applyBorder="1" applyAlignment="1" applyProtection="1">
      <alignment horizontal="distributed" vertical="center"/>
      <protection/>
    </xf>
    <xf numFmtId="38" fontId="4" fillId="0" borderId="17" xfId="195" applyFont="1" applyBorder="1" applyAlignment="1" applyProtection="1">
      <alignment horizontal="right" vertical="center"/>
      <protection locked="0"/>
    </xf>
    <xf numFmtId="38" fontId="4" fillId="0" borderId="11" xfId="195" applyFont="1" applyBorder="1" applyAlignment="1" applyProtection="1">
      <alignment horizontal="right" vertical="center"/>
      <protection locked="0"/>
    </xf>
    <xf numFmtId="38" fontId="0" fillId="0" borderId="22" xfId="49" applyNumberFormat="1" applyFont="1" applyBorder="1" applyAlignment="1" applyProtection="1">
      <alignment vertical="center"/>
      <protection/>
    </xf>
    <xf numFmtId="38" fontId="0" fillId="0" borderId="10" xfId="49" applyNumberFormat="1" applyFont="1" applyBorder="1" applyAlignment="1" applyProtection="1">
      <alignment vertical="center"/>
      <protection/>
    </xf>
    <xf numFmtId="38" fontId="0" fillId="0" borderId="30" xfId="49" applyNumberFormat="1" applyFont="1" applyBorder="1" applyAlignment="1" applyProtection="1">
      <alignment vertical="center"/>
      <protection/>
    </xf>
    <xf numFmtId="38" fontId="0" fillId="0" borderId="12" xfId="49" applyNumberFormat="1" applyFont="1" applyBorder="1" applyAlignment="1" applyProtection="1">
      <alignment vertical="center"/>
      <protection/>
    </xf>
    <xf numFmtId="38" fontId="4" fillId="0" borderId="17" xfId="201" applyFont="1" applyBorder="1" applyAlignment="1" applyProtection="1">
      <alignment horizontal="right" vertical="center"/>
      <protection locked="0"/>
    </xf>
    <xf numFmtId="38" fontId="4" fillId="0" borderId="11" xfId="201" applyFont="1" applyBorder="1" applyAlignment="1" applyProtection="1">
      <alignment horizontal="right" vertical="center"/>
      <protection locked="0"/>
    </xf>
    <xf numFmtId="38" fontId="4" fillId="0" borderId="13" xfId="201" applyFont="1" applyBorder="1" applyAlignment="1" applyProtection="1">
      <alignment horizontal="right" vertical="center"/>
      <protection locked="0"/>
    </xf>
    <xf numFmtId="38" fontId="4" fillId="0" borderId="11" xfId="206" applyFont="1" applyBorder="1" applyAlignment="1" applyProtection="1">
      <alignment horizontal="right" vertical="center"/>
      <protection locked="0"/>
    </xf>
    <xf numFmtId="38" fontId="4" fillId="0" borderId="18" xfId="206" applyFont="1" applyBorder="1" applyAlignment="1" applyProtection="1">
      <alignment horizontal="right" vertical="center"/>
      <protection locked="0"/>
    </xf>
    <xf numFmtId="38" fontId="4" fillId="0" borderId="11" xfId="52" applyFont="1" applyBorder="1" applyAlignment="1" applyProtection="1">
      <alignment horizontal="right" vertical="center"/>
      <protection locked="0"/>
    </xf>
    <xf numFmtId="38" fontId="4" fillId="0" borderId="18" xfId="52" applyFont="1" applyBorder="1" applyAlignment="1" applyProtection="1">
      <alignment horizontal="right" vertical="center"/>
      <protection locked="0"/>
    </xf>
    <xf numFmtId="38" fontId="4" fillId="0" borderId="17" xfId="57" applyFont="1" applyBorder="1" applyAlignment="1" applyProtection="1">
      <alignment horizontal="right" vertical="center"/>
      <protection locked="0"/>
    </xf>
    <xf numFmtId="38" fontId="4" fillId="0" borderId="11" xfId="57" applyFont="1" applyBorder="1" applyAlignment="1" applyProtection="1">
      <alignment horizontal="right" vertical="center"/>
      <protection locked="0"/>
    </xf>
    <xf numFmtId="38" fontId="4" fillId="0" borderId="13" xfId="57" applyFont="1" applyBorder="1" applyAlignment="1" applyProtection="1">
      <alignment horizontal="right" vertical="center"/>
      <protection locked="0"/>
    </xf>
    <xf numFmtId="38" fontId="4" fillId="0" borderId="17" xfId="61" applyFont="1" applyBorder="1" applyAlignment="1" applyProtection="1">
      <alignment horizontal="right" vertical="center"/>
      <protection locked="0"/>
    </xf>
    <xf numFmtId="38" fontId="4" fillId="0" borderId="11" xfId="61" applyFont="1" applyBorder="1" applyAlignment="1" applyProtection="1">
      <alignment horizontal="right" vertical="center"/>
      <protection locked="0"/>
    </xf>
    <xf numFmtId="38" fontId="4" fillId="0" borderId="17" xfId="66" applyFont="1" applyBorder="1" applyAlignment="1" applyProtection="1">
      <alignment horizontal="right" vertical="center"/>
      <protection locked="0"/>
    </xf>
    <xf numFmtId="38" fontId="4" fillId="0" borderId="11" xfId="66" applyFont="1" applyBorder="1" applyAlignment="1" applyProtection="1">
      <alignment horizontal="right" vertical="center"/>
      <protection locked="0"/>
    </xf>
    <xf numFmtId="38" fontId="4" fillId="0" borderId="17" xfId="51" applyFont="1" applyBorder="1" applyAlignment="1" applyProtection="1">
      <alignment horizontal="right" vertical="center"/>
      <protection locked="0"/>
    </xf>
    <xf numFmtId="38" fontId="4" fillId="0" borderId="11" xfId="51" applyFont="1" applyBorder="1" applyAlignment="1" applyProtection="1">
      <alignment horizontal="right" vertical="center"/>
      <protection locked="0"/>
    </xf>
    <xf numFmtId="38" fontId="4" fillId="0" borderId="18" xfId="51" applyFont="1" applyBorder="1" applyAlignment="1" applyProtection="1">
      <alignment horizontal="right" vertical="center"/>
      <protection locked="0"/>
    </xf>
    <xf numFmtId="38" fontId="0" fillId="0" borderId="27" xfId="49" applyNumberFormat="1" applyFont="1" applyBorder="1" applyAlignment="1" applyProtection="1">
      <alignment/>
      <protection/>
    </xf>
    <xf numFmtId="38" fontId="4" fillId="0" borderId="13" xfId="51" applyFont="1" applyBorder="1" applyAlignment="1" applyProtection="1">
      <alignment horizontal="right" vertical="center"/>
      <protection locked="0"/>
    </xf>
    <xf numFmtId="38" fontId="4" fillId="0" borderId="35" xfId="51" applyFont="1" applyBorder="1" applyAlignment="1" applyProtection="1">
      <alignment horizontal="right" vertical="center"/>
      <protection locked="0"/>
    </xf>
    <xf numFmtId="38" fontId="0" fillId="0" borderId="40" xfId="49" applyNumberFormat="1" applyFont="1" applyBorder="1" applyAlignment="1" applyProtection="1">
      <alignment/>
      <protection/>
    </xf>
    <xf numFmtId="38" fontId="0" fillId="0" borderId="43" xfId="49" applyNumberFormat="1" applyFont="1" applyBorder="1" applyAlignment="1" applyProtection="1">
      <alignment/>
      <protection/>
    </xf>
    <xf numFmtId="178" fontId="0" fillId="0" borderId="16" xfId="0" applyNumberFormat="1" applyFont="1" applyBorder="1" applyAlignment="1" applyProtection="1">
      <alignment horizontal="left" vertical="top"/>
      <protection/>
    </xf>
    <xf numFmtId="0" fontId="0" fillId="0" borderId="16" xfId="0" applyNumberFormat="1" applyFont="1" applyBorder="1" applyAlignment="1" applyProtection="1">
      <alignment horizontal="left" vertical="top"/>
      <protection/>
    </xf>
    <xf numFmtId="185" fontId="4" fillId="0" borderId="27" xfId="0" applyNumberFormat="1" applyFont="1" applyBorder="1" applyAlignment="1" applyProtection="1">
      <alignment/>
      <protection/>
    </xf>
    <xf numFmtId="185" fontId="4" fillId="0" borderId="22" xfId="0" applyNumberFormat="1" applyFont="1" applyBorder="1" applyAlignment="1" applyProtection="1">
      <alignment horizontal="center" vertical="center" wrapText="1"/>
      <protection/>
    </xf>
    <xf numFmtId="185" fontId="4" fillId="0" borderId="10" xfId="0" applyNumberFormat="1" applyFont="1" applyBorder="1" applyAlignment="1" applyProtection="1">
      <alignment vertical="center"/>
      <protection/>
    </xf>
    <xf numFmtId="0" fontId="5" fillId="0" borderId="22" xfId="0" applyFont="1" applyBorder="1" applyAlignment="1" applyProtection="1">
      <alignment vertical="center"/>
      <protection/>
    </xf>
    <xf numFmtId="0" fontId="5" fillId="0" borderId="10" xfId="0" applyFont="1" applyBorder="1" applyAlignment="1" applyProtection="1">
      <alignment vertical="center"/>
      <protection/>
    </xf>
    <xf numFmtId="185" fontId="4" fillId="0" borderId="46" xfId="0" applyNumberFormat="1" applyFont="1" applyBorder="1" applyAlignment="1" applyProtection="1">
      <alignment vertical="center"/>
      <protection/>
    </xf>
    <xf numFmtId="185" fontId="4" fillId="0" borderId="47" xfId="0" applyNumberFormat="1" applyFont="1" applyBorder="1" applyAlignment="1" applyProtection="1">
      <alignment vertical="center"/>
      <protection/>
    </xf>
    <xf numFmtId="185" fontId="4" fillId="0" borderId="53" xfId="0" applyNumberFormat="1" applyFont="1" applyBorder="1" applyAlignment="1" applyProtection="1">
      <alignment vertical="center"/>
      <protection/>
    </xf>
    <xf numFmtId="185" fontId="4" fillId="0" borderId="54" xfId="0" applyNumberFormat="1" applyFont="1" applyBorder="1" applyAlignment="1" applyProtection="1">
      <alignment vertical="center"/>
      <protection/>
    </xf>
    <xf numFmtId="185" fontId="4" fillId="0" borderId="34" xfId="51" applyNumberFormat="1" applyFont="1" applyBorder="1" applyAlignment="1" applyProtection="1">
      <alignment horizontal="right" vertical="center"/>
      <protection locked="0"/>
    </xf>
    <xf numFmtId="185" fontId="4" fillId="0" borderId="48" xfId="0" applyNumberFormat="1" applyFont="1" applyBorder="1" applyAlignment="1" applyProtection="1">
      <alignment/>
      <protection/>
    </xf>
    <xf numFmtId="185" fontId="4" fillId="0" borderId="0" xfId="0" applyNumberFormat="1" applyFont="1" applyBorder="1" applyAlignment="1" applyProtection="1">
      <alignment/>
      <protection/>
    </xf>
    <xf numFmtId="191" fontId="52" fillId="0" borderId="48" xfId="0" applyNumberFormat="1" applyFont="1" applyBorder="1" applyAlignment="1" applyProtection="1">
      <alignment horizontal="left" vertical="center" shrinkToFit="1"/>
      <protection/>
    </xf>
    <xf numFmtId="185" fontId="4" fillId="0" borderId="0" xfId="0" applyNumberFormat="1" applyFont="1" applyBorder="1" applyAlignment="1" applyProtection="1">
      <alignment horizontal="distributed" vertical="center"/>
      <protection/>
    </xf>
    <xf numFmtId="185" fontId="4" fillId="0" borderId="50" xfId="0" applyNumberFormat="1" applyFont="1" applyBorder="1" applyAlignment="1" applyProtection="1">
      <alignment horizontal="right" vertical="center"/>
      <protection/>
    </xf>
    <xf numFmtId="185" fontId="4" fillId="0" borderId="55" xfId="0" applyNumberFormat="1" applyFont="1" applyBorder="1" applyAlignment="1" applyProtection="1">
      <alignment vertical="center"/>
      <protection/>
    </xf>
    <xf numFmtId="185" fontId="4" fillId="0" borderId="31" xfId="0" applyNumberFormat="1" applyFont="1" applyBorder="1" applyAlignment="1" applyProtection="1">
      <alignment horizontal="center" vertical="center"/>
      <protection/>
    </xf>
    <xf numFmtId="185" fontId="4" fillId="0" borderId="29" xfId="0" applyNumberFormat="1"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185" fontId="4" fillId="0" borderId="17" xfId="0" applyNumberFormat="1" applyFont="1" applyBorder="1" applyAlignment="1" applyProtection="1">
      <alignment horizontal="right" vertical="center" shrinkToFit="1"/>
      <protection locked="0"/>
    </xf>
    <xf numFmtId="185" fontId="4" fillId="0" borderId="11" xfId="0" applyNumberFormat="1" applyFont="1" applyBorder="1" applyAlignment="1" applyProtection="1">
      <alignment horizontal="right" vertical="center" shrinkToFit="1"/>
      <protection locked="0"/>
    </xf>
    <xf numFmtId="0" fontId="4" fillId="0" borderId="30" xfId="0" applyFont="1" applyBorder="1" applyAlignment="1" applyProtection="1">
      <alignment vertical="center"/>
      <protection/>
    </xf>
    <xf numFmtId="0" fontId="4" fillId="0" borderId="30"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39" xfId="0" applyFont="1" applyBorder="1" applyAlignment="1" applyProtection="1">
      <alignment vertical="center"/>
      <protection/>
    </xf>
    <xf numFmtId="0" fontId="4" fillId="0" borderId="27" xfId="0" applyFont="1" applyBorder="1" applyAlignment="1" applyProtection="1">
      <alignment vertical="center"/>
      <protection/>
    </xf>
    <xf numFmtId="185" fontId="4" fillId="0" borderId="37" xfId="0" applyNumberFormat="1" applyFont="1" applyBorder="1" applyAlignment="1" applyProtection="1">
      <alignment horizontal="left" vertical="center"/>
      <protection/>
    </xf>
    <xf numFmtId="0" fontId="4" fillId="0" borderId="22" xfId="0" applyNumberFormat="1" applyFont="1" applyBorder="1" applyAlignment="1" applyProtection="1">
      <alignment horizontal="left" vertical="center" shrinkToFit="1"/>
      <protection/>
    </xf>
    <xf numFmtId="0" fontId="4" fillId="0" borderId="10" xfId="0" applyNumberFormat="1" applyFont="1" applyBorder="1" applyAlignment="1" applyProtection="1">
      <alignment horizontal="left" vertical="center" shrinkToFit="1"/>
      <protection/>
    </xf>
    <xf numFmtId="0" fontId="4" fillId="0" borderId="22"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31"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185" fontId="4" fillId="0" borderId="17" xfId="0" applyNumberFormat="1" applyFont="1" applyBorder="1" applyAlignment="1" applyProtection="1">
      <alignment horizontal="right" vertical="center"/>
      <protection locked="0"/>
    </xf>
    <xf numFmtId="185" fontId="4" fillId="0" borderId="17" xfId="0" applyNumberFormat="1" applyFont="1" applyBorder="1" applyAlignment="1" applyProtection="1">
      <alignment horizontal="center" vertical="center"/>
      <protection locked="0"/>
    </xf>
    <xf numFmtId="185" fontId="4" fillId="0" borderId="10" xfId="0" applyNumberFormat="1" applyFont="1" applyBorder="1" applyAlignment="1" applyProtection="1">
      <alignment horizontal="right" vertical="center"/>
      <protection locked="0"/>
    </xf>
    <xf numFmtId="0" fontId="4" fillId="0" borderId="4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91" fontId="53" fillId="0" borderId="48" xfId="0" applyNumberFormat="1" applyFont="1" applyBorder="1" applyAlignment="1" applyProtection="1">
      <alignment horizontal="left" vertical="center" shrinkToFit="1"/>
      <protection/>
    </xf>
    <xf numFmtId="185" fontId="4" fillId="0" borderId="45" xfId="0" applyNumberFormat="1" applyFont="1" applyBorder="1" applyAlignment="1" applyProtection="1">
      <alignment horizontal="distributed" vertical="center"/>
      <protection/>
    </xf>
    <xf numFmtId="185" fontId="4" fillId="0" borderId="39" xfId="0" applyNumberFormat="1" applyFont="1" applyBorder="1" applyAlignment="1" applyProtection="1">
      <alignment horizontal="left" vertical="center"/>
      <protection/>
    </xf>
    <xf numFmtId="185" fontId="4" fillId="0" borderId="22" xfId="0" applyNumberFormat="1" applyFont="1" applyBorder="1" applyAlignment="1" applyProtection="1">
      <alignment horizontal="left" vertical="center" shrinkToFit="1"/>
      <protection/>
    </xf>
    <xf numFmtId="185" fontId="4" fillId="0" borderId="22" xfId="0" applyNumberFormat="1" applyFont="1" applyBorder="1" applyAlignment="1" applyProtection="1">
      <alignment vertical="center" shrinkToFit="1"/>
      <protection/>
    </xf>
    <xf numFmtId="185" fontId="4" fillId="0" borderId="10" xfId="0" applyNumberFormat="1" applyFont="1" applyBorder="1" applyAlignment="1" applyProtection="1">
      <alignment vertical="center" shrinkToFit="1"/>
      <protection/>
    </xf>
    <xf numFmtId="185" fontId="4" fillId="0" borderId="22" xfId="0" applyNumberFormat="1" applyFont="1" applyBorder="1" applyAlignment="1" applyProtection="1">
      <alignment shrinkToFit="1"/>
      <protection/>
    </xf>
    <xf numFmtId="185" fontId="4" fillId="0" borderId="31" xfId="0" applyNumberFormat="1" applyFont="1" applyBorder="1" applyAlignment="1" applyProtection="1">
      <alignment shrinkToFit="1"/>
      <protection/>
    </xf>
    <xf numFmtId="185" fontId="4" fillId="0" borderId="29" xfId="0" applyNumberFormat="1" applyFont="1" applyBorder="1" applyAlignment="1" applyProtection="1">
      <alignment shrinkToFit="1"/>
      <protection/>
    </xf>
    <xf numFmtId="0" fontId="4" fillId="0" borderId="31"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9" xfId="0" applyFont="1" applyBorder="1" applyAlignment="1" applyProtection="1">
      <alignment horizontal="left" vertical="center"/>
      <protection/>
    </xf>
    <xf numFmtId="0" fontId="4" fillId="0" borderId="33" xfId="0" applyFont="1" applyBorder="1" applyAlignment="1" applyProtection="1">
      <alignment horizontal="left" vertical="center" shrinkToFit="1"/>
      <protection/>
    </xf>
    <xf numFmtId="0" fontId="4" fillId="0" borderId="27" xfId="0" applyFont="1" applyBorder="1" applyAlignment="1" applyProtection="1">
      <alignment horizontal="left" vertical="center" shrinkToFit="1"/>
      <protection/>
    </xf>
    <xf numFmtId="0" fontId="4" fillId="0" borderId="51" xfId="0" applyFont="1" applyBorder="1" applyAlignment="1" applyProtection="1">
      <alignment horizontal="left" vertical="center" shrinkToFit="1"/>
      <protection/>
    </xf>
    <xf numFmtId="0" fontId="4" fillId="0" borderId="40"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22"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4" fillId="0" borderId="22" xfId="0" applyNumberFormat="1" applyFont="1" applyBorder="1" applyAlignment="1" applyProtection="1">
      <alignment/>
      <protection/>
    </xf>
    <xf numFmtId="0" fontId="4" fillId="0" borderId="10" xfId="0" applyNumberFormat="1" applyFont="1" applyBorder="1" applyAlignment="1" applyProtection="1">
      <alignment/>
      <protection/>
    </xf>
    <xf numFmtId="185" fontId="0" fillId="0" borderId="22" xfId="0" applyNumberFormat="1" applyFont="1" applyBorder="1" applyAlignment="1" applyProtection="1">
      <alignment horizontal="center" vertical="center" wrapText="1"/>
      <protection/>
    </xf>
    <xf numFmtId="185" fontId="0" fillId="0" borderId="10" xfId="0" applyNumberFormat="1" applyFont="1" applyBorder="1" applyAlignment="1" applyProtection="1">
      <alignment horizontal="center" vertical="center" wrapText="1"/>
      <protection/>
    </xf>
    <xf numFmtId="0" fontId="0" fillId="0" borderId="22" xfId="0" applyFont="1" applyBorder="1" applyAlignment="1" applyProtection="1">
      <alignment/>
      <protection/>
    </xf>
    <xf numFmtId="0" fontId="0" fillId="0" borderId="10" xfId="0" applyFont="1" applyBorder="1" applyAlignment="1" applyProtection="1">
      <alignment/>
      <protection/>
    </xf>
    <xf numFmtId="0" fontId="4" fillId="0" borderId="30" xfId="0" applyNumberFormat="1" applyFont="1" applyBorder="1" applyAlignment="1" applyProtection="1">
      <alignment/>
      <protection/>
    </xf>
    <xf numFmtId="0" fontId="4" fillId="0" borderId="12" xfId="0" applyNumberFormat="1" applyFont="1" applyBorder="1" applyAlignment="1" applyProtection="1">
      <alignment/>
      <protection/>
    </xf>
    <xf numFmtId="185" fontId="4" fillId="0" borderId="30" xfId="0" applyNumberFormat="1" applyFont="1" applyBorder="1" applyAlignment="1" applyProtection="1">
      <alignment horizontal="center" vertical="center"/>
      <protection/>
    </xf>
    <xf numFmtId="185" fontId="4" fillId="0" borderId="12" xfId="0" applyNumberFormat="1" applyFont="1" applyBorder="1" applyAlignment="1" applyProtection="1">
      <alignment horizontal="center" vertical="center"/>
      <protection/>
    </xf>
    <xf numFmtId="191" fontId="52" fillId="0" borderId="30" xfId="0" applyNumberFormat="1" applyFont="1" applyBorder="1" applyAlignment="1" applyProtection="1">
      <alignment horizontal="center" vertical="center"/>
      <protection/>
    </xf>
    <xf numFmtId="0" fontId="4" fillId="0" borderId="39" xfId="0" applyNumberFormat="1" applyFont="1" applyBorder="1" applyAlignment="1" applyProtection="1">
      <alignment horizontal="left" vertical="center"/>
      <protection/>
    </xf>
    <xf numFmtId="0" fontId="4" fillId="0" borderId="27" xfId="0" applyNumberFormat="1" applyFont="1" applyBorder="1" applyAlignment="1" applyProtection="1">
      <alignment horizontal="left" vertical="center"/>
      <protection/>
    </xf>
    <xf numFmtId="185" fontId="4" fillId="0" borderId="39" xfId="0" applyNumberFormat="1" applyFont="1" applyBorder="1" applyAlignment="1" applyProtection="1">
      <alignment vertical="center"/>
      <protection/>
    </xf>
    <xf numFmtId="185" fontId="4" fillId="0" borderId="27" xfId="0" applyNumberFormat="1" applyFont="1" applyBorder="1" applyAlignment="1" applyProtection="1">
      <alignment vertical="center"/>
      <protection/>
    </xf>
    <xf numFmtId="185" fontId="8" fillId="0" borderId="11" xfId="51" applyNumberFormat="1" applyFont="1" applyBorder="1" applyAlignment="1" applyProtection="1">
      <alignment horizontal="right" vertical="center"/>
      <protection locked="0"/>
    </xf>
    <xf numFmtId="185" fontId="4" fillId="0" borderId="27" xfId="51" applyNumberFormat="1" applyFont="1" applyBorder="1" applyAlignment="1" applyProtection="1">
      <alignment horizontal="right" vertical="center"/>
      <protection locked="0"/>
    </xf>
    <xf numFmtId="185" fontId="4" fillId="0" borderId="18" xfId="0" applyNumberFormat="1" applyFont="1" applyBorder="1" applyAlignment="1" applyProtection="1">
      <alignment horizontal="right" vertical="center"/>
      <protection locked="0"/>
    </xf>
    <xf numFmtId="185" fontId="4" fillId="0" borderId="57" xfId="0" applyNumberFormat="1" applyFont="1" applyBorder="1" applyAlignment="1" applyProtection="1">
      <alignment vertical="center"/>
      <protection/>
    </xf>
    <xf numFmtId="185" fontId="4" fillId="0" borderId="18" xfId="0" applyNumberFormat="1" applyFont="1" applyBorder="1" applyAlignment="1" applyProtection="1">
      <alignment horizontal="right" vertical="center" shrinkToFit="1"/>
      <protection locked="0"/>
    </xf>
    <xf numFmtId="185" fontId="4" fillId="0" borderId="34" xfId="77" applyNumberFormat="1" applyFont="1" applyBorder="1" applyAlignment="1" applyProtection="1">
      <alignment horizontal="right" vertical="center"/>
      <protection locked="0"/>
    </xf>
    <xf numFmtId="185" fontId="4" fillId="0" borderId="11" xfId="77" applyNumberFormat="1" applyFont="1" applyBorder="1" applyAlignment="1" applyProtection="1">
      <alignment horizontal="right" vertical="center"/>
      <protection locked="0"/>
    </xf>
    <xf numFmtId="185" fontId="4" fillId="0" borderId="17" xfId="82" applyNumberFormat="1" applyFont="1" applyBorder="1" applyAlignment="1" applyProtection="1">
      <alignment horizontal="right" vertical="center"/>
      <protection locked="0"/>
    </xf>
    <xf numFmtId="185" fontId="4" fillId="0" borderId="11" xfId="82" applyNumberFormat="1" applyFont="1" applyBorder="1" applyAlignment="1" applyProtection="1">
      <alignment horizontal="right" vertical="center"/>
      <protection locked="0"/>
    </xf>
    <xf numFmtId="185" fontId="4" fillId="0" borderId="17" xfId="85" applyNumberFormat="1" applyFont="1" applyBorder="1" applyAlignment="1" applyProtection="1">
      <alignment horizontal="right" vertical="center"/>
      <protection locked="0"/>
    </xf>
    <xf numFmtId="185" fontId="4" fillId="0" borderId="11" xfId="85" applyNumberFormat="1" applyFont="1" applyBorder="1" applyAlignment="1" applyProtection="1">
      <alignment horizontal="right" vertical="center"/>
      <protection locked="0"/>
    </xf>
    <xf numFmtId="185" fontId="4" fillId="0" borderId="30" xfId="51" applyNumberFormat="1" applyFont="1" applyBorder="1" applyAlignment="1" applyProtection="1">
      <alignment/>
      <protection/>
    </xf>
    <xf numFmtId="185" fontId="4" fillId="0" borderId="12" xfId="51" applyNumberFormat="1" applyFont="1" applyBorder="1" applyAlignment="1" applyProtection="1">
      <alignment/>
      <protection/>
    </xf>
    <xf numFmtId="185" fontId="4" fillId="0" borderId="53" xfId="51" applyNumberFormat="1" applyFont="1" applyBorder="1" applyAlignment="1" applyProtection="1">
      <alignment vertical="center"/>
      <protection/>
    </xf>
    <xf numFmtId="185" fontId="4" fillId="0" borderId="46" xfId="51" applyNumberFormat="1" applyFont="1" applyBorder="1" applyAlignment="1" applyProtection="1">
      <alignment vertical="center"/>
      <protection/>
    </xf>
    <xf numFmtId="185" fontId="4" fillId="0" borderId="47" xfId="51" applyNumberFormat="1" applyFont="1" applyBorder="1" applyAlignment="1" applyProtection="1">
      <alignment vertical="center"/>
      <protection/>
    </xf>
    <xf numFmtId="185" fontId="4" fillId="0" borderId="54" xfId="51" applyNumberFormat="1" applyFont="1" applyBorder="1" applyAlignment="1" applyProtection="1">
      <alignment vertical="center"/>
      <protection/>
    </xf>
    <xf numFmtId="185" fontId="4" fillId="0" borderId="38" xfId="51" applyNumberFormat="1" applyFont="1" applyBorder="1" applyAlignment="1" applyProtection="1">
      <alignment vertical="center"/>
      <protection/>
    </xf>
    <xf numFmtId="185" fontId="4" fillId="0" borderId="26" xfId="87" applyNumberFormat="1" applyFont="1" applyBorder="1" applyAlignment="1" applyProtection="1">
      <alignment horizontal="right" vertical="center"/>
      <protection/>
    </xf>
    <xf numFmtId="185" fontId="4" fillId="0" borderId="21" xfId="87" applyNumberFormat="1" applyFont="1" applyBorder="1" applyAlignment="1" applyProtection="1">
      <alignment horizontal="right" vertical="center"/>
      <protection/>
    </xf>
    <xf numFmtId="185" fontId="4" fillId="0" borderId="27" xfId="124" applyNumberFormat="1" applyFont="1" applyBorder="1" applyAlignment="1" applyProtection="1">
      <alignment horizontal="left" vertical="center" shrinkToFit="1"/>
      <protection/>
    </xf>
    <xf numFmtId="185" fontId="4" fillId="0" borderId="26" xfId="90" applyNumberFormat="1" applyFont="1" applyBorder="1" applyAlignment="1" applyProtection="1">
      <alignment horizontal="right" vertical="center"/>
      <protection/>
    </xf>
    <xf numFmtId="185" fontId="4" fillId="0" borderId="10" xfId="124" applyNumberFormat="1" applyFont="1" applyBorder="1" applyAlignment="1" applyProtection="1">
      <alignment horizontal="left" vertical="center" shrinkToFit="1"/>
      <protection/>
    </xf>
    <xf numFmtId="185" fontId="4" fillId="0" borderId="21" xfId="90" applyNumberFormat="1" applyFont="1" applyBorder="1" applyAlignment="1" applyProtection="1">
      <alignment horizontal="right" vertical="center"/>
      <protection/>
    </xf>
    <xf numFmtId="185" fontId="4" fillId="0" borderId="34" xfId="92" applyNumberFormat="1" applyFont="1" applyBorder="1" applyAlignment="1" applyProtection="1">
      <alignment horizontal="right" vertical="center"/>
      <protection locked="0"/>
    </xf>
    <xf numFmtId="185" fontId="4" fillId="0" borderId="11" xfId="92" applyNumberFormat="1" applyFont="1" applyBorder="1" applyAlignment="1" applyProtection="1">
      <alignment horizontal="right" vertical="center"/>
      <protection locked="0"/>
    </xf>
    <xf numFmtId="185" fontId="4" fillId="0" borderId="11" xfId="92" applyNumberFormat="1" applyFont="1" applyBorder="1" applyAlignment="1" applyProtection="1">
      <alignment horizontal="right"/>
      <protection locked="0"/>
    </xf>
    <xf numFmtId="185" fontId="4" fillId="0" borderId="13" xfId="92" applyNumberFormat="1" applyFont="1" applyBorder="1" applyAlignment="1" applyProtection="1">
      <alignment horizontal="right" vertical="center"/>
      <protection locked="0"/>
    </xf>
    <xf numFmtId="185" fontId="4" fillId="0" borderId="11" xfId="98" applyNumberFormat="1" applyFont="1" applyBorder="1" applyAlignment="1" applyProtection="1">
      <alignment horizontal="right" vertical="center"/>
      <protection locked="0"/>
    </xf>
    <xf numFmtId="185" fontId="4" fillId="0" borderId="13" xfId="98" applyNumberFormat="1" applyFont="1" applyBorder="1" applyAlignment="1" applyProtection="1">
      <alignment horizontal="right" vertical="center"/>
      <protection locked="0"/>
    </xf>
    <xf numFmtId="185" fontId="4" fillId="0" borderId="34" xfId="136" applyNumberFormat="1" applyFont="1" applyBorder="1" applyAlignment="1" applyProtection="1">
      <alignment horizontal="right" vertical="center" shrinkToFit="1"/>
      <protection locked="0"/>
    </xf>
    <xf numFmtId="185" fontId="4" fillId="0" borderId="11" xfId="136" applyNumberFormat="1" applyFont="1" applyBorder="1" applyAlignment="1" applyProtection="1">
      <alignment horizontal="right" vertical="center" shrinkToFit="1"/>
      <protection locked="0"/>
    </xf>
    <xf numFmtId="185" fontId="4" fillId="0" borderId="18" xfId="136" applyNumberFormat="1" applyFont="1" applyBorder="1" applyAlignment="1" applyProtection="1">
      <alignment horizontal="right" vertical="center" shrinkToFit="1"/>
      <protection locked="0"/>
    </xf>
    <xf numFmtId="185" fontId="4" fillId="0" borderId="39"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center" vertical="center"/>
      <protection/>
    </xf>
    <xf numFmtId="185" fontId="4" fillId="0" borderId="10" xfId="51" applyNumberFormat="1" applyFont="1" applyBorder="1" applyAlignment="1" applyProtection="1">
      <alignment horizontal="center" vertical="center"/>
      <protection/>
    </xf>
    <xf numFmtId="185" fontId="4" fillId="0" borderId="31" xfId="51" applyNumberFormat="1" applyFont="1" applyBorder="1" applyAlignment="1" applyProtection="1">
      <alignment horizontal="center" vertical="center"/>
      <protection/>
    </xf>
    <xf numFmtId="185" fontId="4" fillId="0" borderId="29" xfId="51" applyNumberFormat="1" applyFont="1" applyBorder="1" applyAlignment="1" applyProtection="1">
      <alignment horizontal="center" vertical="center"/>
      <protection/>
    </xf>
    <xf numFmtId="185" fontId="4" fillId="0" borderId="17" xfId="99" applyNumberFormat="1" applyFont="1" applyBorder="1" applyAlignment="1" applyProtection="1">
      <alignment horizontal="right" vertical="center"/>
      <protection locked="0"/>
    </xf>
    <xf numFmtId="185" fontId="4" fillId="0" borderId="11" xfId="99" applyNumberFormat="1" applyFont="1" applyBorder="1" applyAlignment="1" applyProtection="1">
      <alignment horizontal="right" vertical="center"/>
      <protection locked="0"/>
    </xf>
    <xf numFmtId="185" fontId="4" fillId="0" borderId="13" xfId="99" applyNumberFormat="1" applyFont="1" applyBorder="1" applyAlignment="1" applyProtection="1">
      <alignment horizontal="right" vertical="center"/>
      <protection locked="0"/>
    </xf>
    <xf numFmtId="185" fontId="4" fillId="0" borderId="11" xfId="100" applyNumberFormat="1" applyFont="1" applyBorder="1" applyAlignment="1" applyProtection="1">
      <alignment horizontal="right" vertical="center"/>
      <protection locked="0"/>
    </xf>
    <xf numFmtId="185" fontId="4" fillId="0" borderId="13" xfId="100" applyNumberFormat="1" applyFont="1" applyBorder="1" applyAlignment="1" applyProtection="1">
      <alignment horizontal="right" vertical="center"/>
      <protection locked="0"/>
    </xf>
    <xf numFmtId="185" fontId="4" fillId="0" borderId="30" xfId="51" applyNumberFormat="1" applyFont="1" applyBorder="1" applyAlignment="1" applyProtection="1">
      <alignment horizontal="center" vertical="center"/>
      <protection/>
    </xf>
    <xf numFmtId="185" fontId="4" fillId="0" borderId="12" xfId="51" applyNumberFormat="1" applyFont="1" applyBorder="1" applyAlignment="1" applyProtection="1">
      <alignment horizontal="center" vertical="center"/>
      <protection/>
    </xf>
    <xf numFmtId="185" fontId="4" fillId="0" borderId="17" xfId="147" applyNumberFormat="1" applyFont="1" applyBorder="1" applyAlignment="1" applyProtection="1">
      <alignment horizontal="right" vertical="center" shrinkToFit="1"/>
      <protection locked="0"/>
    </xf>
    <xf numFmtId="185" fontId="4" fillId="0" borderId="11" xfId="147" applyNumberFormat="1" applyFont="1" applyBorder="1" applyAlignment="1" applyProtection="1">
      <alignment horizontal="right" vertical="center" shrinkToFit="1"/>
      <protection locked="0"/>
    </xf>
    <xf numFmtId="185" fontId="4" fillId="0" borderId="11" xfId="149" applyNumberFormat="1" applyFont="1" applyBorder="1" applyAlignment="1" applyProtection="1">
      <alignment horizontal="right" vertical="center" shrinkToFit="1"/>
      <protection locked="0"/>
    </xf>
    <xf numFmtId="185" fontId="4" fillId="0" borderId="48" xfId="51" applyNumberFormat="1" applyFont="1" applyBorder="1" applyAlignment="1" applyProtection="1">
      <alignment horizontal="center" vertical="center"/>
      <protection/>
    </xf>
    <xf numFmtId="185" fontId="4" fillId="0" borderId="0" xfId="51" applyNumberFormat="1" applyFont="1" applyBorder="1" applyAlignment="1" applyProtection="1">
      <alignment horizontal="center" vertical="center"/>
      <protection/>
    </xf>
    <xf numFmtId="191" fontId="52" fillId="0" borderId="48" xfId="51" applyNumberFormat="1" applyFont="1" applyBorder="1" applyAlignment="1" applyProtection="1">
      <alignment horizontal="left" vertical="center"/>
      <protection/>
    </xf>
    <xf numFmtId="185" fontId="4" fillId="0" borderId="0" xfId="51" applyNumberFormat="1" applyFont="1" applyBorder="1" applyAlignment="1" applyProtection="1">
      <alignment horizontal="left" vertical="center"/>
      <protection/>
    </xf>
    <xf numFmtId="185" fontId="4" fillId="0" borderId="58" xfId="51" applyNumberFormat="1" applyFont="1" applyBorder="1" applyAlignment="1" applyProtection="1">
      <alignment horizontal="right" vertical="center"/>
      <protection/>
    </xf>
    <xf numFmtId="185" fontId="4" fillId="0" borderId="50" xfId="51" applyNumberFormat="1" applyFont="1" applyBorder="1" applyAlignment="1" applyProtection="1">
      <alignment horizontal="right" vertical="center"/>
      <protection/>
    </xf>
    <xf numFmtId="185" fontId="4" fillId="0" borderId="55" xfId="51" applyNumberFormat="1" applyFont="1" applyBorder="1" applyAlignment="1" applyProtection="1">
      <alignment vertical="center"/>
      <protection/>
    </xf>
    <xf numFmtId="185" fontId="4" fillId="0" borderId="37" xfId="51" applyNumberFormat="1" applyFont="1" applyBorder="1" applyAlignment="1" applyProtection="1">
      <alignment horizontal="left" vertical="center"/>
      <protection/>
    </xf>
    <xf numFmtId="185" fontId="4" fillId="0" borderId="33" xfId="51" applyNumberFormat="1" applyFont="1" applyBorder="1" applyAlignment="1" applyProtection="1">
      <alignment horizontal="left" vertical="center"/>
      <protection/>
    </xf>
    <xf numFmtId="185" fontId="4" fillId="0" borderId="40" xfId="51" applyNumberFormat="1" applyFont="1" applyBorder="1" applyAlignment="1" applyProtection="1">
      <alignment horizontal="center" vertical="center"/>
      <protection/>
    </xf>
    <xf numFmtId="185" fontId="4" fillId="0" borderId="43" xfId="51" applyNumberFormat="1" applyFont="1" applyBorder="1" applyAlignment="1" applyProtection="1">
      <alignment horizontal="center" vertical="center"/>
      <protection/>
    </xf>
    <xf numFmtId="185" fontId="4" fillId="0" borderId="43"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left" vertical="center"/>
      <protection/>
    </xf>
    <xf numFmtId="185" fontId="4" fillId="0" borderId="26" xfId="107" applyNumberFormat="1" applyFont="1" applyBorder="1" applyAlignment="1" applyProtection="1">
      <alignment horizontal="right" vertical="center"/>
      <protection/>
    </xf>
    <xf numFmtId="185" fontId="4" fillId="0" borderId="21" xfId="107" applyNumberFormat="1" applyFont="1" applyBorder="1" applyAlignment="1" applyProtection="1">
      <alignment horizontal="right" vertical="center"/>
      <protection/>
    </xf>
    <xf numFmtId="185" fontId="4" fillId="0" borderId="23" xfId="107" applyNumberFormat="1" applyFont="1" applyBorder="1" applyAlignment="1" applyProtection="1">
      <alignment horizontal="right" vertical="center"/>
      <protection/>
    </xf>
    <xf numFmtId="0" fontId="4" fillId="0" borderId="30" xfId="51" applyNumberFormat="1" applyFont="1" applyBorder="1" applyAlignment="1" applyProtection="1">
      <alignment horizontal="center" vertical="center"/>
      <protection/>
    </xf>
    <xf numFmtId="0" fontId="4" fillId="0" borderId="12" xfId="51" applyNumberFormat="1" applyFont="1" applyBorder="1" applyAlignment="1" applyProtection="1">
      <alignment horizontal="center" vertical="center"/>
      <protection/>
    </xf>
    <xf numFmtId="185" fontId="4" fillId="0" borderId="23" xfId="160" applyNumberFormat="1" applyFont="1" applyBorder="1" applyAlignment="1" applyProtection="1">
      <alignment horizontal="right" vertical="center" shrinkToFit="1"/>
      <protection/>
    </xf>
    <xf numFmtId="185" fontId="4" fillId="0" borderId="40" xfId="51" applyNumberFormat="1" applyFont="1" applyBorder="1" applyAlignment="1" applyProtection="1">
      <alignment/>
      <protection/>
    </xf>
    <xf numFmtId="185" fontId="4" fillId="0" borderId="43" xfId="51" applyNumberFormat="1" applyFont="1" applyBorder="1" applyAlignment="1" applyProtection="1">
      <alignment/>
      <protection/>
    </xf>
    <xf numFmtId="185" fontId="4" fillId="0" borderId="21" xfId="157" applyNumberFormat="1" applyFont="1" applyBorder="1" applyAlignment="1" applyProtection="1">
      <alignment horizontal="right" vertical="center" shrinkToFit="1"/>
      <protection/>
    </xf>
    <xf numFmtId="185" fontId="4" fillId="0" borderId="26" xfId="159" applyNumberFormat="1" applyFont="1" applyBorder="1" applyAlignment="1" applyProtection="1">
      <alignment horizontal="right" vertical="center" shrinkToFit="1"/>
      <protection/>
    </xf>
    <xf numFmtId="185" fontId="4" fillId="0" borderId="21" xfId="159" applyNumberFormat="1" applyFont="1" applyBorder="1" applyAlignment="1" applyProtection="1">
      <alignment horizontal="right" vertical="center" shrinkToFit="1"/>
      <protection/>
    </xf>
    <xf numFmtId="0" fontId="4" fillId="0" borderId="22" xfId="51" applyNumberFormat="1" applyFont="1" applyBorder="1" applyAlignment="1" applyProtection="1">
      <alignment horizontal="center" vertical="center"/>
      <protection/>
    </xf>
    <xf numFmtId="0" fontId="4" fillId="0" borderId="10" xfId="51" applyNumberFormat="1" applyFont="1" applyBorder="1" applyAlignment="1" applyProtection="1">
      <alignment horizontal="center" vertical="center"/>
      <protection/>
    </xf>
    <xf numFmtId="185" fontId="4" fillId="0" borderId="21" xfId="160" applyNumberFormat="1" applyFont="1" applyBorder="1" applyAlignment="1" applyProtection="1">
      <alignment horizontal="right" vertical="center" shrinkToFit="1"/>
      <protection/>
    </xf>
    <xf numFmtId="185" fontId="4" fillId="0" borderId="42" xfId="110" applyNumberFormat="1" applyFont="1" applyBorder="1" applyAlignment="1" applyProtection="1">
      <alignment horizontal="left" vertical="center"/>
      <protection/>
    </xf>
    <xf numFmtId="185" fontId="4" fillId="0" borderId="57" xfId="51" applyNumberFormat="1" applyFont="1" applyBorder="1" applyAlignment="1" applyProtection="1">
      <alignment vertical="center"/>
      <protection/>
    </xf>
    <xf numFmtId="185" fontId="4" fillId="0" borderId="34" xfId="112" applyNumberFormat="1" applyFont="1" applyBorder="1" applyAlignment="1" applyProtection="1">
      <alignment horizontal="right" vertical="center"/>
      <protection locked="0"/>
    </xf>
    <xf numFmtId="185" fontId="4" fillId="0" borderId="11" xfId="112" applyNumberFormat="1" applyFont="1" applyBorder="1" applyAlignment="1" applyProtection="1">
      <alignment horizontal="right" vertical="center"/>
      <protection locked="0"/>
    </xf>
    <xf numFmtId="185" fontId="4" fillId="0" borderId="13" xfId="112" applyNumberFormat="1" applyFont="1" applyBorder="1" applyAlignment="1" applyProtection="1">
      <alignment horizontal="right" vertical="center"/>
      <protection locked="0"/>
    </xf>
    <xf numFmtId="185" fontId="4" fillId="0" borderId="17" xfId="168" applyNumberFormat="1" applyFont="1" applyBorder="1" applyAlignment="1" applyProtection="1">
      <alignment horizontal="right" vertical="center" shrinkToFit="1"/>
      <protection locked="0"/>
    </xf>
    <xf numFmtId="185" fontId="4" fillId="0" borderId="11" xfId="168" applyNumberFormat="1" applyFont="1" applyBorder="1" applyAlignment="1" applyProtection="1">
      <alignment horizontal="right" vertical="center" shrinkToFit="1"/>
      <protection locked="0"/>
    </xf>
    <xf numFmtId="177" fontId="4" fillId="0" borderId="33" xfId="0" applyNumberFormat="1" applyFont="1" applyFill="1" applyBorder="1" applyAlignment="1" applyProtection="1">
      <alignment horizontal="right" vertical="center"/>
      <protection/>
    </xf>
    <xf numFmtId="0" fontId="54" fillId="0" borderId="44" xfId="0" applyFont="1" applyBorder="1" applyAlignment="1" applyProtection="1">
      <alignment horizontal="center" vertical="center"/>
      <protection/>
    </xf>
    <xf numFmtId="38" fontId="4" fillId="0" borderId="46" xfId="51" applyFont="1" applyBorder="1" applyAlignment="1" applyProtection="1">
      <alignment vertical="center"/>
      <protection/>
    </xf>
    <xf numFmtId="38" fontId="4" fillId="0" borderId="47" xfId="51" applyFont="1" applyBorder="1" applyAlignment="1" applyProtection="1">
      <alignment vertical="center"/>
      <protection/>
    </xf>
    <xf numFmtId="0" fontId="10" fillId="0" borderId="0" xfId="0" applyFont="1" applyAlignment="1">
      <alignment horizontal="center"/>
    </xf>
    <xf numFmtId="0" fontId="0" fillId="0" borderId="0" xfId="0" applyFont="1" applyAlignment="1">
      <alignment/>
    </xf>
    <xf numFmtId="178" fontId="12" fillId="0" borderId="28"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12" fillId="0" borderId="28" xfId="51" applyFont="1" applyBorder="1" applyAlignment="1" applyProtection="1">
      <alignment horizontal="center" vertical="center" shrinkToFit="1"/>
      <protection locked="0"/>
    </xf>
    <xf numFmtId="38" fontId="4" fillId="0" borderId="53" xfId="51" applyFont="1" applyBorder="1" applyAlignment="1" applyProtection="1">
      <alignment vertical="center"/>
      <protection/>
    </xf>
    <xf numFmtId="38" fontId="4" fillId="0" borderId="19" xfId="51" applyFont="1" applyBorder="1" applyAlignment="1" applyProtection="1">
      <alignment horizontal="right" vertical="center"/>
      <protection/>
    </xf>
    <xf numFmtId="38" fontId="4" fillId="0" borderId="55" xfId="51" applyFont="1" applyBorder="1" applyAlignment="1" applyProtection="1">
      <alignment vertical="center"/>
      <protection/>
    </xf>
    <xf numFmtId="0" fontId="54" fillId="0" borderId="28" xfId="0" applyFont="1" applyBorder="1" applyAlignment="1" applyProtection="1">
      <alignment horizontal="center" vertical="center"/>
      <protection/>
    </xf>
    <xf numFmtId="38" fontId="4" fillId="0" borderId="54" xfId="51" applyFont="1" applyBorder="1" applyAlignment="1" applyProtection="1">
      <alignment vertical="center"/>
      <protection/>
    </xf>
    <xf numFmtId="38" fontId="4" fillId="0" borderId="27" xfId="51" applyFont="1" applyBorder="1" applyAlignment="1" applyProtection="1">
      <alignment horizontal="left" vertical="center"/>
      <protection/>
    </xf>
    <xf numFmtId="38" fontId="4" fillId="0" borderId="10" xfId="51" applyFont="1" applyBorder="1" applyAlignment="1" applyProtection="1">
      <alignment horizontal="left" vertical="center"/>
      <protection/>
    </xf>
    <xf numFmtId="38" fontId="4" fillId="0" borderId="12" xfId="51" applyFont="1" applyBorder="1" applyAlignment="1" applyProtection="1">
      <alignment horizontal="distributed" vertical="center"/>
      <protection/>
    </xf>
    <xf numFmtId="38" fontId="4" fillId="0" borderId="41" xfId="51" applyFont="1" applyBorder="1" applyAlignment="1" applyProtection="1">
      <alignment horizontal="left" vertical="center"/>
      <protection/>
    </xf>
    <xf numFmtId="38" fontId="4" fillId="0" borderId="42" xfId="51" applyFont="1" applyBorder="1" applyAlignment="1" applyProtection="1">
      <alignment horizontal="left" vertical="center"/>
      <protection/>
    </xf>
    <xf numFmtId="38" fontId="4" fillId="0" borderId="12" xfId="51" applyFont="1" applyBorder="1" applyAlignment="1" applyProtection="1">
      <alignment horizontal="left" vertical="center"/>
      <protection/>
    </xf>
    <xf numFmtId="38" fontId="4" fillId="0" borderId="10" xfId="51" applyFont="1" applyBorder="1" applyAlignment="1" applyProtection="1">
      <alignment vertical="center"/>
      <protection/>
    </xf>
    <xf numFmtId="38" fontId="4" fillId="0" borderId="27" xfId="51" applyFont="1" applyBorder="1" applyAlignment="1" applyProtection="1">
      <alignment horizontal="left" vertical="center" shrinkToFit="1"/>
      <protection/>
    </xf>
    <xf numFmtId="38" fontId="4" fillId="0" borderId="10" xfId="51" applyFont="1" applyBorder="1" applyAlignment="1" applyProtection="1">
      <alignment horizontal="left" vertical="center" shrinkToFit="1"/>
      <protection/>
    </xf>
    <xf numFmtId="38" fontId="4" fillId="0" borderId="10" xfId="51" applyFont="1" applyBorder="1" applyAlignment="1" applyProtection="1">
      <alignment horizontal="distributed" vertical="center"/>
      <protection/>
    </xf>
    <xf numFmtId="38" fontId="4" fillId="0" borderId="41" xfId="51" applyFont="1" applyBorder="1" applyAlignment="1" applyProtection="1">
      <alignment horizontal="left" vertical="center" shrinkToFit="1"/>
      <protection/>
    </xf>
    <xf numFmtId="38" fontId="4" fillId="0" borderId="42" xfId="51" applyFont="1" applyBorder="1" applyAlignment="1" applyProtection="1">
      <alignment horizontal="left" vertical="center" shrinkToFit="1"/>
      <protection/>
    </xf>
    <xf numFmtId="38" fontId="4" fillId="0" borderId="0" xfId="51" applyFont="1" applyAlignment="1" applyProtection="1">
      <alignment/>
      <protection locked="0"/>
    </xf>
    <xf numFmtId="194" fontId="12" fillId="0" borderId="28" xfId="0" applyNumberFormat="1" applyFont="1" applyBorder="1" applyAlignment="1" applyProtection="1">
      <alignment horizontal="center" vertical="center"/>
      <protection/>
    </xf>
    <xf numFmtId="0" fontId="54" fillId="0" borderId="20" xfId="0" applyFont="1" applyBorder="1" applyAlignment="1" applyProtection="1">
      <alignment horizontal="center" vertical="center"/>
      <protection/>
    </xf>
    <xf numFmtId="185" fontId="4" fillId="0" borderId="0" xfId="51" applyNumberFormat="1" applyFont="1" applyAlignment="1" applyProtection="1">
      <alignment vertical="center"/>
      <protection/>
    </xf>
    <xf numFmtId="194" fontId="12" fillId="0" borderId="28" xfId="51" applyNumberFormat="1" applyFont="1" applyBorder="1" applyAlignment="1" applyProtection="1">
      <alignment horizontal="center" vertical="center" shrinkToFit="1"/>
      <protection/>
    </xf>
    <xf numFmtId="0" fontId="0" fillId="0" borderId="0" xfId="0" applyFont="1" applyAlignment="1">
      <alignment horizontal="center"/>
    </xf>
    <xf numFmtId="0" fontId="12" fillId="0" borderId="0" xfId="0" applyFont="1" applyAlignment="1">
      <alignment/>
    </xf>
    <xf numFmtId="0" fontId="0" fillId="0" borderId="59" xfId="0" applyFont="1" applyBorder="1" applyAlignment="1">
      <alignment horizontal="center"/>
    </xf>
    <xf numFmtId="49" fontId="0" fillId="0" borderId="59"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38" fontId="0" fillId="0" borderId="22" xfId="49" applyNumberFormat="1" applyFont="1" applyBorder="1" applyAlignment="1" applyProtection="1">
      <alignment horizontal="center" vertical="center"/>
      <protection/>
    </xf>
    <xf numFmtId="38" fontId="0" fillId="0" borderId="32"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22" xfId="49" applyNumberFormat="1" applyFont="1" applyBorder="1" applyAlignment="1" applyProtection="1">
      <alignment horizontal="center"/>
      <protection/>
    </xf>
    <xf numFmtId="38" fontId="0" fillId="0" borderId="10" xfId="49" applyNumberFormat="1" applyFont="1" applyBorder="1" applyAlignment="1" applyProtection="1">
      <alignment horizontal="center"/>
      <protection/>
    </xf>
    <xf numFmtId="38" fontId="4" fillId="0" borderId="22" xfId="49" applyFont="1" applyBorder="1" applyAlignment="1" applyProtection="1">
      <alignment horizontal="center" vertical="center" shrinkToFit="1"/>
      <protection/>
    </xf>
    <xf numFmtId="185" fontId="4" fillId="0" borderId="10" xfId="0" applyNumberFormat="1" applyFont="1" applyBorder="1" applyAlignment="1" applyProtection="1">
      <alignment horizontal="center" vertical="center" shrinkToFit="1"/>
      <protection/>
    </xf>
    <xf numFmtId="185" fontId="4" fillId="0" borderId="30" xfId="0" applyNumberFormat="1" applyFont="1" applyBorder="1" applyAlignment="1" applyProtection="1">
      <alignment horizontal="center" vertical="center" shrinkToFit="1"/>
      <protection/>
    </xf>
    <xf numFmtId="185" fontId="4" fillId="0" borderId="12" xfId="0" applyNumberFormat="1" applyFont="1" applyBorder="1" applyAlignment="1" applyProtection="1">
      <alignment horizontal="center" vertical="center" shrinkToFit="1"/>
      <protection/>
    </xf>
    <xf numFmtId="185" fontId="4" fillId="0" borderId="22" xfId="0" applyNumberFormat="1" applyFont="1" applyBorder="1" applyAlignment="1" applyProtection="1">
      <alignment horizontal="center"/>
      <protection/>
    </xf>
    <xf numFmtId="185" fontId="4" fillId="0" borderId="10" xfId="0" applyNumberFormat="1" applyFont="1" applyBorder="1" applyAlignment="1" applyProtection="1">
      <alignment horizontal="center"/>
      <protection/>
    </xf>
    <xf numFmtId="38" fontId="0" fillId="0" borderId="39" xfId="49" applyNumberFormat="1" applyFont="1" applyBorder="1" applyAlignment="1" applyProtection="1">
      <alignment vertical="center"/>
      <protection/>
    </xf>
    <xf numFmtId="38" fontId="0" fillId="0" borderId="27" xfId="49" applyNumberFormat="1" applyFont="1" applyBorder="1" applyAlignment="1" applyProtection="1">
      <alignment vertical="center"/>
      <protection/>
    </xf>
    <xf numFmtId="185" fontId="4" fillId="0" borderId="37" xfId="0" applyNumberFormat="1" applyFont="1" applyBorder="1" applyAlignment="1" applyProtection="1">
      <alignment vertical="center"/>
      <protection/>
    </xf>
    <xf numFmtId="185" fontId="4" fillId="0" borderId="33" xfId="0" applyNumberFormat="1" applyFont="1" applyBorder="1" applyAlignment="1" applyProtection="1">
      <alignment vertical="center"/>
      <protection/>
    </xf>
    <xf numFmtId="185" fontId="4" fillId="0" borderId="29" xfId="0" applyNumberFormat="1" applyFont="1" applyBorder="1" applyAlignment="1" applyProtection="1">
      <alignment vertical="center"/>
      <protection/>
    </xf>
    <xf numFmtId="0" fontId="4" fillId="0" borderId="39" xfId="0" applyNumberFormat="1" applyFont="1" applyBorder="1" applyAlignment="1" applyProtection="1">
      <alignment vertical="center"/>
      <protection/>
    </xf>
    <xf numFmtId="0" fontId="4" fillId="0" borderId="27" xfId="0" applyNumberFormat="1" applyFont="1" applyBorder="1" applyAlignment="1" applyProtection="1">
      <alignment vertical="center"/>
      <protection/>
    </xf>
    <xf numFmtId="185" fontId="4" fillId="0" borderId="22"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horizontal="center" vertical="center" shrinkToFit="1"/>
      <protection/>
    </xf>
    <xf numFmtId="185" fontId="4" fillId="0" borderId="32" xfId="0" applyNumberFormat="1" applyFont="1" applyBorder="1" applyAlignment="1" applyProtection="1">
      <alignment horizontal="center" vertical="center" shrinkToFit="1"/>
      <protection/>
    </xf>
    <xf numFmtId="185" fontId="4" fillId="0" borderId="29" xfId="0" applyNumberFormat="1" applyFont="1" applyBorder="1" applyAlignment="1" applyProtection="1">
      <alignment horizontal="center" vertical="center" shrinkToFit="1"/>
      <protection/>
    </xf>
    <xf numFmtId="185" fontId="4" fillId="0" borderId="39" xfId="51" applyNumberFormat="1" applyFont="1" applyBorder="1" applyAlignment="1" applyProtection="1">
      <alignment vertical="center"/>
      <protection/>
    </xf>
    <xf numFmtId="185" fontId="4" fillId="0" borderId="27" xfId="51" applyNumberFormat="1" applyFont="1" applyBorder="1" applyAlignment="1" applyProtection="1">
      <alignment vertical="center"/>
      <protection/>
    </xf>
    <xf numFmtId="185" fontId="4" fillId="0" borderId="22" xfId="51" applyNumberFormat="1" applyFont="1" applyBorder="1" applyAlignment="1" applyProtection="1">
      <alignment horizontal="center" vertical="center" shrinkToFit="1"/>
      <protection/>
    </xf>
    <xf numFmtId="185" fontId="4" fillId="0" borderId="10" xfId="51" applyNumberFormat="1" applyFont="1" applyBorder="1" applyAlignment="1" applyProtection="1">
      <alignment horizontal="center" vertical="center" shrinkToFit="1"/>
      <protection/>
    </xf>
    <xf numFmtId="185" fontId="4" fillId="0" borderId="22" xfId="51" applyNumberFormat="1" applyFont="1" applyBorder="1" applyAlignment="1" applyProtection="1">
      <alignment vertical="center"/>
      <protection/>
    </xf>
    <xf numFmtId="185" fontId="4" fillId="0" borderId="10" xfId="51" applyNumberFormat="1" applyFont="1" applyBorder="1" applyAlignment="1" applyProtection="1">
      <alignment vertical="center"/>
      <protection/>
    </xf>
    <xf numFmtId="185" fontId="4" fillId="0" borderId="16" xfId="51" applyNumberFormat="1" applyFont="1" applyBorder="1" applyAlignment="1" applyProtection="1">
      <alignment vertical="center"/>
      <protection/>
    </xf>
    <xf numFmtId="185" fontId="4" fillId="0" borderId="14" xfId="51" applyNumberFormat="1" applyFont="1" applyBorder="1" applyAlignment="1" applyProtection="1">
      <alignment vertical="center"/>
      <protection/>
    </xf>
    <xf numFmtId="185" fontId="4" fillId="0" borderId="30" xfId="51" applyNumberFormat="1" applyFont="1" applyBorder="1" applyAlignment="1" applyProtection="1">
      <alignment vertical="center"/>
      <protection/>
    </xf>
    <xf numFmtId="185" fontId="4" fillId="0" borderId="12" xfId="51" applyNumberFormat="1" applyFont="1" applyBorder="1" applyAlignment="1" applyProtection="1">
      <alignment vertical="center"/>
      <protection/>
    </xf>
    <xf numFmtId="185" fontId="4" fillId="0" borderId="16" xfId="51" applyNumberFormat="1" applyFont="1" applyBorder="1" applyAlignment="1" applyProtection="1">
      <alignment horizontal="center" vertical="center"/>
      <protection/>
    </xf>
    <xf numFmtId="189" fontId="4" fillId="0" borderId="10" xfId="51" applyNumberFormat="1" applyFont="1" applyBorder="1" applyAlignment="1" applyProtection="1">
      <alignment horizontal="center" vertical="center" shrinkToFit="1"/>
      <protection/>
    </xf>
    <xf numFmtId="189" fontId="4" fillId="0" borderId="32" xfId="51" applyNumberFormat="1" applyFont="1" applyBorder="1" applyAlignment="1" applyProtection="1">
      <alignment horizontal="center" vertical="center"/>
      <protection/>
    </xf>
    <xf numFmtId="177" fontId="4" fillId="0" borderId="0" xfId="0" applyNumberFormat="1" applyFont="1" applyAlignment="1" applyProtection="1">
      <alignment horizontal="right" vertical="center"/>
      <protection/>
    </xf>
    <xf numFmtId="0" fontId="54" fillId="0" borderId="0" xfId="0" applyFont="1" applyAlignment="1">
      <alignment/>
    </xf>
    <xf numFmtId="0" fontId="0" fillId="0" borderId="49" xfId="0" applyFont="1" applyBorder="1" applyAlignment="1">
      <alignment horizontal="center"/>
    </xf>
    <xf numFmtId="0" fontId="0" fillId="0" borderId="0" xfId="0" applyFont="1" applyAlignment="1">
      <alignment/>
    </xf>
    <xf numFmtId="38" fontId="0" fillId="0" borderId="39" xfId="49" applyNumberFormat="1" applyFont="1" applyBorder="1" applyAlignment="1" applyProtection="1">
      <alignment/>
      <protection/>
    </xf>
    <xf numFmtId="0" fontId="54" fillId="0" borderId="44" xfId="0" applyFont="1" applyBorder="1" applyAlignment="1" applyProtection="1">
      <alignment horizontal="center" vertical="center"/>
      <protection/>
    </xf>
    <xf numFmtId="189" fontId="4" fillId="0" borderId="22" xfId="51" applyNumberFormat="1" applyFont="1" applyBorder="1" applyAlignment="1" applyProtection="1">
      <alignment horizontal="center" vertical="center"/>
      <protection/>
    </xf>
    <xf numFmtId="0" fontId="13" fillId="0" borderId="0" xfId="223" applyFont="1" applyAlignment="1">
      <alignment vertical="center"/>
      <protection/>
    </xf>
    <xf numFmtId="0" fontId="14" fillId="0" borderId="0" xfId="223" applyFont="1" applyAlignment="1">
      <alignment horizontal="center" vertical="center"/>
      <protection/>
    </xf>
    <xf numFmtId="0" fontId="15" fillId="0" borderId="0" xfId="223" applyFont="1" applyAlignment="1">
      <alignment horizontal="center" vertical="center"/>
      <protection/>
    </xf>
    <xf numFmtId="0" fontId="13" fillId="0" borderId="0" xfId="223" applyFo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223" applyFont="1">
      <alignment vertical="center"/>
      <protection/>
    </xf>
    <xf numFmtId="0" fontId="17" fillId="0" borderId="0" xfId="223" applyFont="1">
      <alignment vertical="center"/>
      <protection/>
    </xf>
    <xf numFmtId="0" fontId="16" fillId="0" borderId="0" xfId="223" applyFont="1" applyFill="1">
      <alignment vertical="center"/>
      <protection/>
    </xf>
    <xf numFmtId="0" fontId="17" fillId="0" borderId="0" xfId="222" applyFont="1" applyFill="1">
      <alignment vertical="center"/>
      <protection/>
    </xf>
    <xf numFmtId="0" fontId="18" fillId="0" borderId="0" xfId="222" applyFont="1" applyAlignment="1">
      <alignment horizontal="center" vertical="center"/>
      <protection/>
    </xf>
    <xf numFmtId="0" fontId="13" fillId="0" borderId="0" xfId="222" applyFont="1" applyAlignment="1">
      <alignment vertical="center"/>
      <protection/>
    </xf>
    <xf numFmtId="0" fontId="15" fillId="0" borderId="0" xfId="222" applyFont="1" applyAlignment="1">
      <alignment horizontal="center" vertical="center"/>
      <protection/>
    </xf>
    <xf numFmtId="0" fontId="16" fillId="0" borderId="0" xfId="222" applyFont="1" applyFill="1">
      <alignment vertical="center"/>
      <protection/>
    </xf>
    <xf numFmtId="0" fontId="7" fillId="0" borderId="0" xfId="0" applyFont="1" applyAlignment="1">
      <alignment/>
    </xf>
    <xf numFmtId="0" fontId="16" fillId="0" borderId="13" xfId="222" applyFont="1" applyFill="1" applyBorder="1">
      <alignment vertical="center"/>
      <protection/>
    </xf>
    <xf numFmtId="0" fontId="16" fillId="0" borderId="12" xfId="222" applyFont="1" applyFill="1" applyBorder="1">
      <alignment vertical="center"/>
      <protection/>
    </xf>
    <xf numFmtId="0" fontId="16" fillId="0" borderId="45" xfId="222" applyFont="1" applyFill="1" applyBorder="1">
      <alignment vertical="center"/>
      <protection/>
    </xf>
    <xf numFmtId="0" fontId="18" fillId="0" borderId="0" xfId="222" applyFont="1" applyFill="1" applyAlignment="1">
      <alignment vertical="center"/>
      <protection/>
    </xf>
    <xf numFmtId="0" fontId="15" fillId="0" borderId="50"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60" xfId="222" applyFont="1" applyFill="1" applyBorder="1" applyAlignment="1">
      <alignment horizontal="center" vertical="center"/>
      <protection/>
    </xf>
    <xf numFmtId="0" fontId="7" fillId="0" borderId="0" xfId="0" applyFont="1" applyAlignment="1">
      <alignment/>
    </xf>
    <xf numFmtId="0" fontId="16" fillId="0" borderId="0" xfId="222" applyFont="1" applyFill="1" applyAlignment="1">
      <alignment horizontal="center" vertical="center"/>
      <protection/>
    </xf>
    <xf numFmtId="0" fontId="16" fillId="0" borderId="50" xfId="222" applyFont="1" applyFill="1" applyBorder="1" applyAlignment="1">
      <alignment horizontal="center" vertical="center"/>
      <protection/>
    </xf>
    <xf numFmtId="0" fontId="7" fillId="0" borderId="0" xfId="0" applyFont="1" applyBorder="1" applyAlignment="1">
      <alignment horizontal="center"/>
    </xf>
    <xf numFmtId="0" fontId="7" fillId="0" borderId="60" xfId="0" applyFont="1" applyBorder="1" applyAlignment="1">
      <alignment horizontal="center"/>
    </xf>
    <xf numFmtId="0" fontId="7" fillId="0" borderId="0" xfId="0" applyFont="1" applyAlignment="1">
      <alignment horizontal="center"/>
    </xf>
    <xf numFmtId="0" fontId="16" fillId="0" borderId="50" xfId="222" applyFont="1" applyFill="1" applyBorder="1">
      <alignment vertical="center"/>
      <protection/>
    </xf>
    <xf numFmtId="0" fontId="16" fillId="0" borderId="0" xfId="222" applyFont="1" applyFill="1" applyBorder="1">
      <alignment vertical="center"/>
      <protection/>
    </xf>
    <xf numFmtId="0" fontId="16" fillId="0" borderId="60" xfId="222" applyFont="1" applyFill="1" applyBorder="1">
      <alignment vertical="center"/>
      <protection/>
    </xf>
    <xf numFmtId="0" fontId="19" fillId="0" borderId="60" xfId="222" applyFont="1" applyFill="1" applyBorder="1">
      <alignment vertical="center"/>
      <protection/>
    </xf>
    <xf numFmtId="0" fontId="16" fillId="0" borderId="18" xfId="222" applyFont="1" applyFill="1" applyBorder="1">
      <alignment vertical="center"/>
      <protection/>
    </xf>
    <xf numFmtId="0" fontId="16" fillId="0" borderId="29" xfId="222" applyFont="1" applyFill="1" applyBorder="1">
      <alignment vertical="center"/>
      <protection/>
    </xf>
    <xf numFmtId="0" fontId="16" fillId="0" borderId="61" xfId="222" applyFont="1" applyFill="1" applyBorder="1">
      <alignment vertical="center"/>
      <protection/>
    </xf>
    <xf numFmtId="0" fontId="0" fillId="0" borderId="0" xfId="0" applyFont="1" applyFill="1" applyAlignment="1">
      <alignment/>
    </xf>
    <xf numFmtId="0" fontId="13" fillId="0" borderId="0" xfId="223" applyFont="1" applyAlignme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14" fillId="0" borderId="0" xfId="222" applyFont="1" applyAlignment="1">
      <alignment horizontal="center" vertical="center"/>
      <protection/>
    </xf>
    <xf numFmtId="0" fontId="15" fillId="0" borderId="50"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60" xfId="222" applyFont="1" applyFill="1" applyBorder="1" applyAlignment="1">
      <alignment horizontal="center" vertical="center"/>
      <protection/>
    </xf>
    <xf numFmtId="0" fontId="0" fillId="0" borderId="16" xfId="0" applyFont="1" applyBorder="1" applyAlignment="1">
      <alignment horizontal="center"/>
    </xf>
    <xf numFmtId="0" fontId="0" fillId="0" borderId="28" xfId="0" applyFont="1" applyBorder="1" applyAlignment="1">
      <alignment horizontal="center"/>
    </xf>
    <xf numFmtId="0" fontId="0" fillId="0" borderId="62" xfId="0" applyFont="1" applyBorder="1" applyAlignment="1">
      <alignment horizontal="center"/>
    </xf>
    <xf numFmtId="0" fontId="0" fillId="0" borderId="63" xfId="0" applyFont="1" applyBorder="1" applyAlignment="1">
      <alignment horizontal="center"/>
    </xf>
    <xf numFmtId="0" fontId="10" fillId="0" borderId="0" xfId="0" applyFont="1" applyAlignment="1">
      <alignment horizontal="center"/>
    </xf>
    <xf numFmtId="49" fontId="0" fillId="0" borderId="16" xfId="0" applyNumberFormat="1" applyFont="1" applyBorder="1" applyAlignment="1">
      <alignment horizontal="center"/>
    </xf>
    <xf numFmtId="49" fontId="0" fillId="0" borderId="14" xfId="0" applyNumberFormat="1" applyFont="1" applyBorder="1" applyAlignment="1">
      <alignment horizontal="center"/>
    </xf>
    <xf numFmtId="49" fontId="0" fillId="0" borderId="28" xfId="0" applyNumberFormat="1" applyFont="1" applyBorder="1" applyAlignment="1">
      <alignment horizontal="center"/>
    </xf>
    <xf numFmtId="178" fontId="11" fillId="0" borderId="64" xfId="134" applyNumberFormat="1" applyFont="1" applyBorder="1" applyAlignment="1" applyProtection="1">
      <alignment horizontal="center" vertical="top" shrinkToFit="1"/>
      <protection locked="0"/>
    </xf>
    <xf numFmtId="178" fontId="11" fillId="0" borderId="65" xfId="134" applyNumberFormat="1" applyFont="1" applyBorder="1" applyAlignment="1" applyProtection="1">
      <alignment horizontal="center" vertical="top" shrinkToFit="1"/>
      <protection locked="0"/>
    </xf>
    <xf numFmtId="185" fontId="4" fillId="0" borderId="37" xfId="134" applyNumberFormat="1" applyFont="1" applyBorder="1" applyAlignment="1" applyProtection="1">
      <alignment horizontal="left" vertical="top"/>
      <protection/>
    </xf>
    <xf numFmtId="185" fontId="4" fillId="0" borderId="66" xfId="134" applyNumberFormat="1" applyFont="1" applyBorder="1" applyAlignment="1" applyProtection="1">
      <alignment horizontal="left" vertical="top"/>
      <protection/>
    </xf>
    <xf numFmtId="177" fontId="4" fillId="0" borderId="11" xfId="49" applyNumberFormat="1" applyFont="1" applyFill="1" applyBorder="1" applyAlignment="1" applyProtection="1">
      <alignment vertical="center"/>
      <protection/>
    </xf>
    <xf numFmtId="0" fontId="0" fillId="0" borderId="42" xfId="0" applyBorder="1" applyAlignment="1" applyProtection="1">
      <alignment vertical="center"/>
      <protection/>
    </xf>
    <xf numFmtId="177" fontId="4" fillId="0" borderId="17" xfId="49" applyNumberFormat="1" applyFont="1" applyFill="1" applyBorder="1" applyAlignment="1" applyProtection="1">
      <alignment vertical="center"/>
      <protection/>
    </xf>
    <xf numFmtId="0" fontId="0" fillId="0" borderId="41" xfId="0" applyBorder="1" applyAlignment="1" applyProtection="1">
      <alignment vertical="center"/>
      <protection/>
    </xf>
    <xf numFmtId="177" fontId="4" fillId="0" borderId="16" xfId="0" applyNumberFormat="1" applyFont="1" applyFill="1" applyBorder="1" applyAlignment="1" applyProtection="1">
      <alignment horizontal="center" vertical="center"/>
      <protection/>
    </xf>
    <xf numFmtId="177" fontId="4" fillId="0" borderId="44" xfId="0" applyNumberFormat="1" applyFont="1" applyFill="1" applyBorder="1" applyAlignment="1" applyProtection="1">
      <alignment horizontal="center" vertical="center"/>
      <protection/>
    </xf>
    <xf numFmtId="177" fontId="4" fillId="0" borderId="10" xfId="49" applyNumberFormat="1" applyFont="1" applyFill="1" applyBorder="1" applyAlignment="1" applyProtection="1">
      <alignment vertical="center"/>
      <protection/>
    </xf>
    <xf numFmtId="0" fontId="2" fillId="0" borderId="39" xfId="43" applyBorder="1" applyAlignment="1" applyProtection="1">
      <alignment horizontal="center" vertical="center"/>
      <protection/>
    </xf>
    <xf numFmtId="0" fontId="2" fillId="0" borderId="41" xfId="43" applyBorder="1" applyAlignment="1" applyProtection="1">
      <alignment horizontal="center" vertical="center"/>
      <protection/>
    </xf>
    <xf numFmtId="0" fontId="2" fillId="0" borderId="22" xfId="43" applyBorder="1" applyAlignment="1" applyProtection="1">
      <alignment horizontal="center" vertical="center"/>
      <protection/>
    </xf>
    <xf numFmtId="0" fontId="2" fillId="0" borderId="42" xfId="43" applyBorder="1" applyAlignment="1" applyProtection="1">
      <alignment horizontal="center" vertical="center"/>
      <protection/>
    </xf>
    <xf numFmtId="177" fontId="4" fillId="0" borderId="35" xfId="49" applyNumberFormat="1" applyFont="1" applyFill="1" applyBorder="1" applyAlignment="1" applyProtection="1">
      <alignment vertical="center"/>
      <protection/>
    </xf>
    <xf numFmtId="0" fontId="0" fillId="0" borderId="67" xfId="0" applyBorder="1" applyAlignment="1" applyProtection="1">
      <alignment vertical="center"/>
      <protection/>
    </xf>
    <xf numFmtId="177" fontId="4" fillId="0" borderId="15" xfId="0" applyNumberFormat="1" applyFont="1" applyBorder="1" applyAlignment="1" applyProtection="1">
      <alignment horizontal="right" vertical="center"/>
      <protection/>
    </xf>
    <xf numFmtId="0" fontId="0" fillId="0" borderId="44" xfId="0" applyBorder="1" applyAlignment="1" applyProtection="1">
      <alignment vertical="center"/>
      <protection/>
    </xf>
    <xf numFmtId="177" fontId="0" fillId="0" borderId="18" xfId="51" applyNumberFormat="1" applyFont="1" applyFill="1" applyBorder="1" applyAlignment="1" applyProtection="1">
      <alignment vertical="center" shrinkToFit="1"/>
      <protection/>
    </xf>
    <xf numFmtId="0" fontId="0" fillId="0" borderId="61" xfId="0" applyFont="1" applyBorder="1" applyAlignment="1" applyProtection="1">
      <alignment vertical="center"/>
      <protection/>
    </xf>
    <xf numFmtId="177" fontId="0" fillId="0" borderId="11" xfId="51" applyNumberFormat="1" applyFont="1" applyFill="1" applyBorder="1" applyAlignment="1" applyProtection="1">
      <alignment vertical="center" shrinkToFit="1"/>
      <protection/>
    </xf>
    <xf numFmtId="0" fontId="0" fillId="0" borderId="42" xfId="0" applyFont="1" applyBorder="1" applyAlignment="1" applyProtection="1">
      <alignment vertical="center"/>
      <protection/>
    </xf>
    <xf numFmtId="177" fontId="0" fillId="0" borderId="35" xfId="51" applyNumberFormat="1" applyFont="1" applyFill="1" applyBorder="1" applyAlignment="1" applyProtection="1">
      <alignment vertical="center" shrinkToFit="1"/>
      <protection/>
    </xf>
    <xf numFmtId="0" fontId="0" fillId="0" borderId="67" xfId="0" applyFont="1" applyBorder="1" applyAlignment="1" applyProtection="1">
      <alignment vertical="center"/>
      <protection/>
    </xf>
    <xf numFmtId="0" fontId="54" fillId="0" borderId="15" xfId="0" applyFont="1" applyBorder="1" applyAlignment="1" applyProtection="1">
      <alignment horizontal="center" vertical="center"/>
      <protection/>
    </xf>
    <xf numFmtId="0" fontId="0" fillId="0" borderId="14" xfId="0" applyBorder="1" applyAlignment="1" applyProtection="1">
      <alignment horizontal="center" vertical="center"/>
      <protection/>
    </xf>
    <xf numFmtId="177" fontId="0" fillId="0" borderId="15" xfId="51" applyNumberFormat="1" applyFont="1" applyFill="1" applyBorder="1" applyAlignment="1" applyProtection="1">
      <alignment vertical="center" shrinkToFit="1"/>
      <protection/>
    </xf>
    <xf numFmtId="0" fontId="0" fillId="0" borderId="44" xfId="0" applyFont="1" applyBorder="1" applyAlignment="1" applyProtection="1">
      <alignment vertical="center"/>
      <protection/>
    </xf>
    <xf numFmtId="0" fontId="54" fillId="0" borderId="44" xfId="0" applyFont="1" applyBorder="1" applyAlignment="1" applyProtection="1">
      <alignment horizontal="center" vertical="center"/>
      <protection/>
    </xf>
    <xf numFmtId="177" fontId="4" fillId="0" borderId="41" xfId="49" applyNumberFormat="1" applyFont="1" applyFill="1" applyBorder="1" applyAlignment="1" applyProtection="1">
      <alignment vertical="center"/>
      <protection/>
    </xf>
    <xf numFmtId="177" fontId="4" fillId="0" borderId="42" xfId="49" applyNumberFormat="1" applyFont="1" applyFill="1" applyBorder="1" applyAlignment="1" applyProtection="1">
      <alignment vertical="center"/>
      <protection/>
    </xf>
    <xf numFmtId="177" fontId="4" fillId="0" borderId="67" xfId="49" applyNumberFormat="1" applyFont="1" applyFill="1" applyBorder="1" applyAlignment="1" applyProtection="1">
      <alignment vertical="center"/>
      <protection/>
    </xf>
    <xf numFmtId="177" fontId="4" fillId="0" borderId="44" xfId="0" applyNumberFormat="1" applyFont="1" applyBorder="1" applyAlignment="1" applyProtection="1">
      <alignment horizontal="right" vertical="center"/>
      <protection/>
    </xf>
    <xf numFmtId="177" fontId="0" fillId="0" borderId="61" xfId="51" applyNumberFormat="1" applyFont="1" applyFill="1" applyBorder="1" applyAlignment="1" applyProtection="1">
      <alignment vertical="center" shrinkToFit="1"/>
      <protection/>
    </xf>
    <xf numFmtId="177" fontId="0" fillId="0" borderId="42" xfId="51" applyNumberFormat="1" applyFont="1" applyFill="1" applyBorder="1" applyAlignment="1" applyProtection="1">
      <alignment vertical="center" shrinkToFit="1"/>
      <protection/>
    </xf>
    <xf numFmtId="177" fontId="0" fillId="0" borderId="67" xfId="51" applyNumberFormat="1" applyFont="1" applyFill="1" applyBorder="1" applyAlignment="1" applyProtection="1">
      <alignment vertical="center" shrinkToFit="1"/>
      <protection/>
    </xf>
    <xf numFmtId="177" fontId="0" fillId="0" borderId="44" xfId="51" applyNumberFormat="1" applyFont="1" applyFill="1" applyBorder="1" applyAlignment="1" applyProtection="1">
      <alignment vertical="center" shrinkToFit="1"/>
      <protection/>
    </xf>
    <xf numFmtId="0" fontId="54" fillId="0" borderId="14" xfId="0" applyFont="1" applyBorder="1" applyAlignment="1" applyProtection="1">
      <alignment horizontal="center" vertical="center"/>
      <protection/>
    </xf>
    <xf numFmtId="0" fontId="0" fillId="0" borderId="28" xfId="0" applyBorder="1" applyAlignment="1" applyProtection="1">
      <alignment vertical="center"/>
      <protection/>
    </xf>
    <xf numFmtId="0" fontId="0" fillId="0" borderId="51" xfId="0" applyBorder="1" applyAlignment="1" applyProtection="1">
      <alignment vertical="center"/>
      <protection/>
    </xf>
    <xf numFmtId="0" fontId="0" fillId="0" borderId="32" xfId="0" applyBorder="1" applyAlignment="1" applyProtection="1">
      <alignment vertical="center"/>
      <protection/>
    </xf>
    <xf numFmtId="0" fontId="0" fillId="0" borderId="32" xfId="0" applyFont="1" applyBorder="1" applyAlignment="1" applyProtection="1">
      <alignment vertical="center"/>
      <protection/>
    </xf>
    <xf numFmtId="0" fontId="0" fillId="0" borderId="56"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68" xfId="0" applyFont="1" applyBorder="1" applyAlignment="1" applyProtection="1">
      <alignment vertical="center"/>
      <protection/>
    </xf>
    <xf numFmtId="178" fontId="12" fillId="0" borderId="14" xfId="0" applyNumberFormat="1"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0" fillId="0" borderId="56" xfId="0" applyBorder="1" applyAlignment="1" applyProtection="1">
      <alignment vertical="center"/>
      <protection/>
    </xf>
    <xf numFmtId="177" fontId="2" fillId="0" borderId="22" xfId="43" applyNumberFormat="1" applyFill="1" applyBorder="1" applyAlignment="1" applyProtection="1">
      <alignment horizontal="center" vertical="center"/>
      <protection/>
    </xf>
    <xf numFmtId="177" fontId="2" fillId="0" borderId="42" xfId="43" applyNumberFormat="1" applyFill="1" applyBorder="1" applyAlignment="1" applyProtection="1">
      <alignment horizontal="center" vertical="center"/>
      <protection/>
    </xf>
    <xf numFmtId="177" fontId="4" fillId="0" borderId="39" xfId="0" applyNumberFormat="1" applyFont="1" applyBorder="1" applyAlignment="1" applyProtection="1">
      <alignment horizontal="center" vertical="center"/>
      <protection/>
    </xf>
    <xf numFmtId="177" fontId="4" fillId="0" borderId="41" xfId="0" applyNumberFormat="1" applyFont="1" applyBorder="1" applyAlignment="1" applyProtection="1">
      <alignment horizontal="center" vertical="center"/>
      <protection/>
    </xf>
    <xf numFmtId="177" fontId="4" fillId="0" borderId="16" xfId="0" applyNumberFormat="1" applyFont="1" applyBorder="1" applyAlignment="1" applyProtection="1">
      <alignment horizontal="center" vertical="center"/>
      <protection/>
    </xf>
    <xf numFmtId="177" fontId="4" fillId="0" borderId="44" xfId="0" applyNumberFormat="1" applyFont="1" applyBorder="1" applyAlignment="1" applyProtection="1">
      <alignment horizontal="center" vertical="center"/>
      <protection/>
    </xf>
    <xf numFmtId="177" fontId="4" fillId="0" borderId="14" xfId="0" applyNumberFormat="1" applyFont="1" applyBorder="1" applyAlignment="1" applyProtection="1">
      <alignment horizontal="center" vertical="center"/>
      <protection/>
    </xf>
    <xf numFmtId="177" fontId="2" fillId="0" borderId="40" xfId="43" applyNumberFormat="1" applyFill="1" applyBorder="1" applyAlignment="1" applyProtection="1">
      <alignment horizontal="center" vertical="center"/>
      <protection/>
    </xf>
    <xf numFmtId="177" fontId="2" fillId="0" borderId="67" xfId="43" applyNumberFormat="1" applyFill="1" applyBorder="1" applyAlignment="1" applyProtection="1">
      <alignment horizontal="center" vertical="center"/>
      <protection/>
    </xf>
    <xf numFmtId="0" fontId="2" fillId="0" borderId="40" xfId="43" applyBorder="1" applyAlignment="1" applyProtection="1">
      <alignment horizontal="center" vertical="center"/>
      <protection/>
    </xf>
    <xf numFmtId="0" fontId="2" fillId="0" borderId="67" xfId="43" applyBorder="1" applyAlignment="1" applyProtection="1">
      <alignment horizontal="center" vertical="center"/>
      <protection/>
    </xf>
    <xf numFmtId="177" fontId="2" fillId="0" borderId="22" xfId="43" applyNumberFormat="1" applyBorder="1" applyAlignment="1" applyProtection="1">
      <alignment horizontal="center" vertical="center"/>
      <protection/>
    </xf>
    <xf numFmtId="177" fontId="2" fillId="0" borderId="42" xfId="43" applyNumberFormat="1" applyBorder="1" applyAlignment="1" applyProtection="1">
      <alignment horizontal="center" vertical="center"/>
      <protection/>
    </xf>
    <xf numFmtId="38" fontId="12" fillId="0" borderId="14" xfId="51"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85" fontId="12" fillId="0" borderId="14"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6" xfId="0" applyBorder="1" applyAlignment="1" applyProtection="1">
      <alignment horizontal="center" vertical="center"/>
      <protection/>
    </xf>
    <xf numFmtId="0" fontId="0" fillId="0" borderId="28" xfId="0" applyBorder="1" applyAlignment="1" applyProtection="1">
      <alignment horizontal="center" vertical="center"/>
      <protection/>
    </xf>
    <xf numFmtId="38" fontId="4" fillId="0" borderId="14" xfId="49" applyFont="1" applyBorder="1" applyAlignment="1" applyProtection="1">
      <alignment horizontal="right" vertical="center" shrinkToFit="1"/>
      <protection locked="0"/>
    </xf>
    <xf numFmtId="0" fontId="0" fillId="0" borderId="14" xfId="0" applyBorder="1" applyAlignment="1">
      <alignment vertical="center" shrinkToFit="1"/>
    </xf>
    <xf numFmtId="178" fontId="12" fillId="0" borderId="64" xfId="51" applyNumberFormat="1" applyFont="1" applyBorder="1" applyAlignment="1" applyProtection="1">
      <alignment horizontal="center" vertical="top" shrinkToFit="1"/>
      <protection locked="0"/>
    </xf>
    <xf numFmtId="178" fontId="12" fillId="0" borderId="69" xfId="51" applyNumberFormat="1" applyFont="1" applyBorder="1" applyAlignment="1" applyProtection="1">
      <alignment horizontal="center" vertical="top" shrinkToFit="1"/>
      <protection locked="0"/>
    </xf>
    <xf numFmtId="178" fontId="12" fillId="0" borderId="65" xfId="51" applyNumberFormat="1" applyFont="1" applyBorder="1" applyAlignment="1" applyProtection="1">
      <alignment horizontal="center" vertical="top" shrinkToFit="1"/>
      <protection locked="0"/>
    </xf>
    <xf numFmtId="38" fontId="9" fillId="0" borderId="37" xfId="51" applyFont="1" applyBorder="1" applyAlignment="1" applyProtection="1">
      <alignment horizontal="left" vertical="top"/>
      <protection/>
    </xf>
    <xf numFmtId="38" fontId="9" fillId="0" borderId="33" xfId="51" applyFont="1" applyBorder="1" applyAlignment="1" applyProtection="1">
      <alignment horizontal="left" vertical="top"/>
      <protection/>
    </xf>
    <xf numFmtId="38" fontId="9" fillId="0" borderId="66" xfId="51" applyFont="1" applyBorder="1" applyAlignment="1" applyProtection="1">
      <alignment horizontal="left" vertical="top"/>
      <protection/>
    </xf>
    <xf numFmtId="0" fontId="54" fillId="0" borderId="16" xfId="0" applyFont="1" applyBorder="1" applyAlignment="1" applyProtection="1">
      <alignment horizontal="center" vertical="center"/>
      <protection/>
    </xf>
    <xf numFmtId="0" fontId="0" fillId="0" borderId="14" xfId="0" applyBorder="1" applyAlignment="1" applyProtection="1">
      <alignment vertical="center" shrinkToFit="1"/>
      <protection locked="0"/>
    </xf>
    <xf numFmtId="0" fontId="0" fillId="0" borderId="14" xfId="0" applyBorder="1" applyAlignment="1" applyProtection="1">
      <alignment vertical="center"/>
      <protection/>
    </xf>
    <xf numFmtId="177" fontId="0" fillId="0" borderId="17" xfId="51" applyNumberFormat="1" applyFont="1" applyFill="1" applyBorder="1" applyAlignment="1" applyProtection="1">
      <alignment vertical="center" shrinkToFit="1"/>
      <protection/>
    </xf>
    <xf numFmtId="0" fontId="0" fillId="0" borderId="41" xfId="0" applyFont="1" applyBorder="1" applyAlignment="1" applyProtection="1">
      <alignment vertical="center"/>
      <protection/>
    </xf>
    <xf numFmtId="177" fontId="0" fillId="0" borderId="41" xfId="51" applyNumberFormat="1" applyFont="1" applyFill="1" applyBorder="1" applyAlignment="1" applyProtection="1">
      <alignment vertical="center" shrinkToFit="1"/>
      <protection/>
    </xf>
    <xf numFmtId="0" fontId="0" fillId="0" borderId="51" xfId="0" applyFont="1" applyBorder="1" applyAlignment="1" applyProtection="1">
      <alignment vertical="center"/>
      <protection/>
    </xf>
    <xf numFmtId="185" fontId="2" fillId="0" borderId="22" xfId="43" applyNumberFormat="1" applyFill="1" applyBorder="1" applyAlignment="1" applyProtection="1">
      <alignment horizontal="center" vertical="center"/>
      <protection/>
    </xf>
    <xf numFmtId="185" fontId="2" fillId="0" borderId="42" xfId="43" applyNumberFormat="1" applyFill="1" applyBorder="1" applyAlignment="1" applyProtection="1">
      <alignment horizontal="center" vertical="center"/>
      <protection/>
    </xf>
    <xf numFmtId="177" fontId="2" fillId="0" borderId="40" xfId="43" applyNumberFormat="1" applyBorder="1" applyAlignment="1" applyProtection="1">
      <alignment horizontal="center" vertical="center"/>
      <protection/>
    </xf>
    <xf numFmtId="177" fontId="2" fillId="0" borderId="67" xfId="43" applyNumberFormat="1" applyBorder="1" applyAlignment="1" applyProtection="1">
      <alignment horizontal="center" vertical="center"/>
      <protection/>
    </xf>
    <xf numFmtId="177" fontId="4" fillId="0" borderId="22" xfId="0" applyNumberFormat="1" applyFont="1" applyBorder="1" applyAlignment="1" applyProtection="1">
      <alignment horizontal="center" vertical="center"/>
      <protection/>
    </xf>
    <xf numFmtId="177" fontId="4" fillId="0" borderId="42" xfId="0" applyNumberFormat="1" applyFont="1" applyBorder="1" applyAlignment="1" applyProtection="1">
      <alignment horizontal="center" vertical="center"/>
      <protection/>
    </xf>
    <xf numFmtId="177" fontId="2" fillId="0" borderId="39" xfId="43" applyNumberFormat="1" applyBorder="1" applyAlignment="1" applyProtection="1">
      <alignment horizontal="center" vertical="center"/>
      <protection/>
    </xf>
    <xf numFmtId="177" fontId="2" fillId="0" borderId="41" xfId="43" applyNumberFormat="1" applyBorder="1" applyAlignment="1" applyProtection="1">
      <alignment horizontal="center" vertical="center"/>
      <protection/>
    </xf>
    <xf numFmtId="185" fontId="5" fillId="0" borderId="33" xfId="0" applyNumberFormat="1" applyFont="1" applyBorder="1" applyAlignment="1" applyProtection="1">
      <alignment horizontal="distributed" vertical="center"/>
      <protection locked="0"/>
    </xf>
    <xf numFmtId="0" fontId="0" fillId="0" borderId="43" xfId="0" applyBorder="1" applyAlignment="1" applyProtection="1">
      <alignment vertical="center"/>
      <protection/>
    </xf>
    <xf numFmtId="177" fontId="0" fillId="0" borderId="26" xfId="51" applyNumberFormat="1" applyFont="1" applyFill="1" applyBorder="1" applyAlignment="1" applyProtection="1">
      <alignment vertical="center" shrinkToFit="1"/>
      <protection/>
    </xf>
    <xf numFmtId="0" fontId="0" fillId="0" borderId="26" xfId="0" applyFont="1" applyBorder="1" applyAlignment="1" applyProtection="1">
      <alignment vertical="center"/>
      <protection/>
    </xf>
    <xf numFmtId="0" fontId="0" fillId="0" borderId="10" xfId="0" applyBorder="1" applyAlignment="1" applyProtection="1">
      <alignment vertical="center"/>
      <protection/>
    </xf>
    <xf numFmtId="0" fontId="0" fillId="0" borderId="27" xfId="0" applyBorder="1" applyAlignment="1" applyProtection="1">
      <alignment vertical="center"/>
      <protection/>
    </xf>
    <xf numFmtId="185" fontId="2" fillId="0" borderId="39" xfId="43" applyNumberFormat="1" applyFill="1" applyBorder="1" applyAlignment="1" applyProtection="1">
      <alignment horizontal="center" vertical="center" shrinkToFit="1"/>
      <protection/>
    </xf>
    <xf numFmtId="185" fontId="2" fillId="0" borderId="41" xfId="43" applyNumberFormat="1" applyFill="1" applyBorder="1" applyAlignment="1" applyProtection="1">
      <alignment horizontal="center" vertical="center" shrinkToFit="1"/>
      <protection/>
    </xf>
    <xf numFmtId="185" fontId="2" fillId="0" borderId="22" xfId="43" applyNumberFormat="1" applyFill="1" applyBorder="1" applyAlignment="1" applyProtection="1">
      <alignment horizontal="center" vertical="center" shrinkToFit="1"/>
      <protection/>
    </xf>
    <xf numFmtId="185" fontId="2" fillId="0" borderId="42" xfId="43" applyNumberFormat="1" applyFill="1" applyBorder="1" applyAlignment="1" applyProtection="1">
      <alignment horizontal="center" vertical="center" shrinkToFit="1"/>
      <protection/>
    </xf>
    <xf numFmtId="177" fontId="0" fillId="0" borderId="21" xfId="51" applyNumberFormat="1" applyFont="1" applyFill="1" applyBorder="1" applyAlignment="1" applyProtection="1">
      <alignment vertical="center" shrinkToFit="1"/>
      <protection/>
    </xf>
    <xf numFmtId="0" fontId="0" fillId="0" borderId="21" xfId="0" applyFont="1" applyBorder="1" applyAlignment="1" applyProtection="1">
      <alignment vertical="center"/>
      <protection/>
    </xf>
    <xf numFmtId="177" fontId="0" fillId="0" borderId="24" xfId="51" applyNumberFormat="1" applyFont="1" applyFill="1" applyBorder="1" applyAlignment="1" applyProtection="1">
      <alignment vertical="center" shrinkToFit="1"/>
      <protection/>
    </xf>
    <xf numFmtId="0" fontId="0" fillId="0" borderId="24" xfId="0" applyFont="1" applyBorder="1" applyAlignment="1" applyProtection="1">
      <alignment vertical="center"/>
      <protection/>
    </xf>
    <xf numFmtId="177" fontId="0" fillId="0" borderId="20" xfId="51" applyNumberFormat="1" applyFont="1" applyFill="1" applyBorder="1" applyAlignment="1" applyProtection="1">
      <alignment vertical="center" shrinkToFit="1"/>
      <protection/>
    </xf>
    <xf numFmtId="0" fontId="0" fillId="0" borderId="20" xfId="0" applyFont="1" applyBorder="1" applyAlignment="1" applyProtection="1">
      <alignment vertical="center"/>
      <protection/>
    </xf>
    <xf numFmtId="0" fontId="54" fillId="0" borderId="33" xfId="0" applyFont="1" applyBorder="1" applyAlignment="1" applyProtection="1">
      <alignment horizontal="center" vertical="center"/>
      <protection/>
    </xf>
    <xf numFmtId="0" fontId="0" fillId="0" borderId="66" xfId="0" applyBorder="1" applyAlignment="1" applyProtection="1">
      <alignment vertical="center"/>
      <protection/>
    </xf>
    <xf numFmtId="177" fontId="4" fillId="0" borderId="27" xfId="49" applyNumberFormat="1" applyFont="1" applyFill="1" applyBorder="1" applyAlignment="1" applyProtection="1">
      <alignment vertical="center"/>
      <protection/>
    </xf>
    <xf numFmtId="0" fontId="0" fillId="0" borderId="46" xfId="0" applyFont="1" applyBorder="1" applyAlignment="1" applyProtection="1">
      <alignment vertical="center"/>
      <protection/>
    </xf>
    <xf numFmtId="177" fontId="4" fillId="0" borderId="43" xfId="49" applyNumberFormat="1" applyFont="1" applyFill="1" applyBorder="1" applyAlignment="1" applyProtection="1">
      <alignment vertical="center"/>
      <protection/>
    </xf>
    <xf numFmtId="0" fontId="0" fillId="0" borderId="47" xfId="0" applyFont="1" applyBorder="1" applyAlignment="1" applyProtection="1">
      <alignment vertical="center"/>
      <protection/>
    </xf>
    <xf numFmtId="0" fontId="0" fillId="0" borderId="54" xfId="0" applyFont="1" applyBorder="1" applyAlignment="1" applyProtection="1">
      <alignment vertical="center"/>
      <protection/>
    </xf>
    <xf numFmtId="0" fontId="0" fillId="0" borderId="19" xfId="0" applyFont="1" applyBorder="1" applyAlignment="1" applyProtection="1">
      <alignment vertical="center"/>
      <protection/>
    </xf>
    <xf numFmtId="177" fontId="4" fillId="0" borderId="40" xfId="0" applyNumberFormat="1" applyFont="1" applyBorder="1" applyAlignment="1" applyProtection="1">
      <alignment horizontal="center" vertical="center"/>
      <protection/>
    </xf>
    <xf numFmtId="177" fontId="4" fillId="0" borderId="67" xfId="0" applyNumberFormat="1" applyFont="1" applyBorder="1" applyAlignment="1" applyProtection="1">
      <alignment horizontal="center" vertical="center"/>
      <protection/>
    </xf>
    <xf numFmtId="185" fontId="2" fillId="0" borderId="22" xfId="43" applyNumberFormat="1" applyBorder="1" applyAlignment="1" applyProtection="1">
      <alignment horizontal="center" vertical="center" shrinkToFit="1"/>
      <protection/>
    </xf>
    <xf numFmtId="185" fontId="2" fillId="0" borderId="42" xfId="43" applyNumberFormat="1" applyBorder="1" applyAlignment="1" applyProtection="1">
      <alignment horizontal="center" vertical="center" shrinkToFit="1"/>
      <protection/>
    </xf>
    <xf numFmtId="177" fontId="4" fillId="0" borderId="69" xfId="0" applyNumberFormat="1" applyFont="1" applyBorder="1" applyAlignment="1" applyProtection="1">
      <alignment horizontal="right" vertical="center"/>
      <protection/>
    </xf>
    <xf numFmtId="0" fontId="0" fillId="0" borderId="65" xfId="0" applyBorder="1" applyAlignment="1" applyProtection="1">
      <alignment vertical="center"/>
      <protection/>
    </xf>
  </cellXfs>
  <cellStyles count="2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00" xfId="52"/>
    <cellStyle name="桁区切り 101" xfId="53"/>
    <cellStyle name="桁区切り 102" xfId="54"/>
    <cellStyle name="桁区切り 103" xfId="55"/>
    <cellStyle name="桁区切り 104" xfId="56"/>
    <cellStyle name="桁区切り 105" xfId="57"/>
    <cellStyle name="桁区切り 106" xfId="58"/>
    <cellStyle name="桁区切り 107" xfId="59"/>
    <cellStyle name="桁区切り 108" xfId="60"/>
    <cellStyle name="桁区切り 109" xfId="61"/>
    <cellStyle name="桁区切り 11" xfId="62"/>
    <cellStyle name="桁区切り 110" xfId="63"/>
    <cellStyle name="桁区切り 111" xfId="64"/>
    <cellStyle name="桁区切り 112" xfId="65"/>
    <cellStyle name="桁区切り 113" xfId="66"/>
    <cellStyle name="桁区切り 114" xfId="67"/>
    <cellStyle name="桁区切り 115" xfId="68"/>
    <cellStyle name="桁区切り 116" xfId="69"/>
    <cellStyle name="桁区切り 117" xfId="70"/>
    <cellStyle name="桁区切り 118" xfId="71"/>
    <cellStyle name="桁区切り 119" xfId="72"/>
    <cellStyle name="桁区切り 12" xfId="73"/>
    <cellStyle name="桁区切り 120" xfId="74"/>
    <cellStyle name="桁区切り 121" xfId="75"/>
    <cellStyle name="桁区切り 122" xfId="76"/>
    <cellStyle name="桁区切り 123" xfId="77"/>
    <cellStyle name="桁区切り 124" xfId="78"/>
    <cellStyle name="桁区切り 125" xfId="79"/>
    <cellStyle name="桁区切り 126" xfId="80"/>
    <cellStyle name="桁区切り 127" xfId="81"/>
    <cellStyle name="桁区切り 128" xfId="82"/>
    <cellStyle name="桁区切り 129" xfId="83"/>
    <cellStyle name="桁区切り 13" xfId="84"/>
    <cellStyle name="桁区切り 130" xfId="85"/>
    <cellStyle name="桁区切り 131" xfId="86"/>
    <cellStyle name="桁区切り 132" xfId="87"/>
    <cellStyle name="桁区切り 133" xfId="88"/>
    <cellStyle name="桁区切り 134" xfId="89"/>
    <cellStyle name="桁区切り 135" xfId="90"/>
    <cellStyle name="桁区切り 136" xfId="91"/>
    <cellStyle name="桁区切り 137" xfId="92"/>
    <cellStyle name="桁区切り 138" xfId="93"/>
    <cellStyle name="桁区切り 139" xfId="94"/>
    <cellStyle name="桁区切り 14" xfId="95"/>
    <cellStyle name="桁区切り 140" xfId="96"/>
    <cellStyle name="桁区切り 141" xfId="97"/>
    <cellStyle name="桁区切り 142" xfId="98"/>
    <cellStyle name="桁区切り 143" xfId="99"/>
    <cellStyle name="桁区切り 144" xfId="100"/>
    <cellStyle name="桁区切り 145" xfId="101"/>
    <cellStyle name="桁区切り 146" xfId="102"/>
    <cellStyle name="桁区切り 147" xfId="103"/>
    <cellStyle name="桁区切り 148" xfId="104"/>
    <cellStyle name="桁区切り 149" xfId="105"/>
    <cellStyle name="桁区切り 15" xfId="106"/>
    <cellStyle name="桁区切り 150" xfId="107"/>
    <cellStyle name="桁区切り 151" xfId="108"/>
    <cellStyle name="桁区切り 152" xfId="109"/>
    <cellStyle name="桁区切り 153" xfId="110"/>
    <cellStyle name="桁区切り 154" xfId="111"/>
    <cellStyle name="桁区切り 155" xfId="112"/>
    <cellStyle name="桁区切り 156" xfId="113"/>
    <cellStyle name="桁区切り 157" xfId="114"/>
    <cellStyle name="桁区切り 16" xfId="115"/>
    <cellStyle name="桁区切り 17" xfId="116"/>
    <cellStyle name="桁区切り 18" xfId="117"/>
    <cellStyle name="桁区切り 19" xfId="118"/>
    <cellStyle name="桁区切り 2" xfId="119"/>
    <cellStyle name="桁区切り 2 2" xfId="120"/>
    <cellStyle name="桁区切り 2 3" xfId="121"/>
    <cellStyle name="桁区切り 2 4" xfId="122"/>
    <cellStyle name="桁区切り 2 5" xfId="123"/>
    <cellStyle name="桁区切り 20" xfId="124"/>
    <cellStyle name="桁区切り 21" xfId="125"/>
    <cellStyle name="桁区切り 22" xfId="126"/>
    <cellStyle name="桁区切り 23" xfId="127"/>
    <cellStyle name="桁区切り 24" xfId="128"/>
    <cellStyle name="桁区切り 25" xfId="129"/>
    <cellStyle name="桁区切り 26" xfId="130"/>
    <cellStyle name="桁区切り 27" xfId="131"/>
    <cellStyle name="桁区切り 28" xfId="132"/>
    <cellStyle name="桁区切り 29" xfId="133"/>
    <cellStyle name="桁区切り 3" xfId="134"/>
    <cellStyle name="桁区切り 30" xfId="135"/>
    <cellStyle name="桁区切り 31" xfId="136"/>
    <cellStyle name="桁区切り 32" xfId="137"/>
    <cellStyle name="桁区切り 33" xfId="138"/>
    <cellStyle name="桁区切り 34" xfId="139"/>
    <cellStyle name="桁区切り 35" xfId="140"/>
    <cellStyle name="桁区切り 36" xfId="141"/>
    <cellStyle name="桁区切り 37" xfId="142"/>
    <cellStyle name="桁区切り 38" xfId="143"/>
    <cellStyle name="桁区切り 39" xfId="144"/>
    <cellStyle name="桁区切り 4" xfId="145"/>
    <cellStyle name="桁区切り 40" xfId="146"/>
    <cellStyle name="桁区切り 41" xfId="147"/>
    <cellStyle name="桁区切り 42" xfId="148"/>
    <cellStyle name="桁区切り 43" xfId="149"/>
    <cellStyle name="桁区切り 44" xfId="150"/>
    <cellStyle name="桁区切り 45" xfId="151"/>
    <cellStyle name="桁区切り 46" xfId="152"/>
    <cellStyle name="桁区切り 47" xfId="153"/>
    <cellStyle name="桁区切り 48" xfId="154"/>
    <cellStyle name="桁区切り 49" xfId="155"/>
    <cellStyle name="桁区切り 5" xfId="156"/>
    <cellStyle name="桁区切り 50" xfId="157"/>
    <cellStyle name="桁区切り 51" xfId="158"/>
    <cellStyle name="桁区切り 52" xfId="159"/>
    <cellStyle name="桁区切り 53" xfId="160"/>
    <cellStyle name="桁区切り 54" xfId="161"/>
    <cellStyle name="桁区切り 55" xfId="162"/>
    <cellStyle name="桁区切り 56" xfId="163"/>
    <cellStyle name="桁区切り 57" xfId="164"/>
    <cellStyle name="桁区切り 58" xfId="165"/>
    <cellStyle name="桁区切り 59" xfId="166"/>
    <cellStyle name="桁区切り 6" xfId="167"/>
    <cellStyle name="桁区切り 60" xfId="168"/>
    <cellStyle name="桁区切り 61" xfId="169"/>
    <cellStyle name="桁区切り 62" xfId="170"/>
    <cellStyle name="桁区切り 63" xfId="171"/>
    <cellStyle name="桁区切り 64" xfId="172"/>
    <cellStyle name="桁区切り 65" xfId="173"/>
    <cellStyle name="桁区切り 66" xfId="174"/>
    <cellStyle name="桁区切り 67" xfId="175"/>
    <cellStyle name="桁区切り 68" xfId="176"/>
    <cellStyle name="桁区切り 69" xfId="177"/>
    <cellStyle name="桁区切り 7" xfId="178"/>
    <cellStyle name="桁区切り 70" xfId="179"/>
    <cellStyle name="桁区切り 71" xfId="180"/>
    <cellStyle name="桁区切り 72" xfId="181"/>
    <cellStyle name="桁区切り 73" xfId="182"/>
    <cellStyle name="桁区切り 74" xfId="183"/>
    <cellStyle name="桁区切り 75" xfId="184"/>
    <cellStyle name="桁区切り 76" xfId="185"/>
    <cellStyle name="桁区切り 77" xfId="186"/>
    <cellStyle name="桁区切り 78" xfId="187"/>
    <cellStyle name="桁区切り 79" xfId="188"/>
    <cellStyle name="桁区切り 8" xfId="189"/>
    <cellStyle name="桁区切り 80" xfId="190"/>
    <cellStyle name="桁区切り 81" xfId="191"/>
    <cellStyle name="桁区切り 82" xfId="192"/>
    <cellStyle name="桁区切り 83" xfId="193"/>
    <cellStyle name="桁区切り 84" xfId="194"/>
    <cellStyle name="桁区切り 85" xfId="195"/>
    <cellStyle name="桁区切り 86" xfId="196"/>
    <cellStyle name="桁区切り 87" xfId="197"/>
    <cellStyle name="桁区切り 88" xfId="198"/>
    <cellStyle name="桁区切り 89" xfId="199"/>
    <cellStyle name="桁区切り 9" xfId="200"/>
    <cellStyle name="桁区切り 90" xfId="201"/>
    <cellStyle name="桁区切り 91" xfId="202"/>
    <cellStyle name="桁区切り 92" xfId="203"/>
    <cellStyle name="桁区切り 93" xfId="204"/>
    <cellStyle name="桁区切り 94" xfId="205"/>
    <cellStyle name="桁区切り 95" xfId="206"/>
    <cellStyle name="桁区切り 96" xfId="207"/>
    <cellStyle name="桁区切り 97" xfId="208"/>
    <cellStyle name="桁区切り 98" xfId="209"/>
    <cellStyle name="桁区切り 99" xfId="210"/>
    <cellStyle name="見出し 1" xfId="211"/>
    <cellStyle name="見出し 2" xfId="212"/>
    <cellStyle name="見出し 3" xfId="213"/>
    <cellStyle name="見出し 4" xfId="214"/>
    <cellStyle name="集計" xfId="215"/>
    <cellStyle name="出力" xfId="216"/>
    <cellStyle name="説明文" xfId="217"/>
    <cellStyle name="Currency [0]" xfId="218"/>
    <cellStyle name="Currency" xfId="219"/>
    <cellStyle name="入力" xfId="220"/>
    <cellStyle name="標準 2" xfId="221"/>
    <cellStyle name="標準_Sheet1" xfId="222"/>
    <cellStyle name="標準_Sheet2" xfId="223"/>
    <cellStyle name="Followed Hyperlink" xfId="224"/>
    <cellStyle name="良い"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3"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4"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5"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6"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7"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8"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9"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10"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16</xdr:row>
      <xdr:rowOff>0</xdr:rowOff>
    </xdr:from>
    <xdr:ext cx="85725" cy="219075"/>
    <xdr:sp fLocksText="0">
      <xdr:nvSpPr>
        <xdr:cNvPr id="1"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2"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2"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3"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5"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9"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0" name="Text Box 3"/>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1" name="Text Box 4"/>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2"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3" name="Text Box 1"/>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5"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9"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60"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61"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2"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3"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5"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992505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22"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23"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24"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5"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6"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8"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3"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4"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5"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6"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2"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5"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46"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7"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8"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19075"/>
    <xdr:sp fLocksText="0">
      <xdr:nvSpPr>
        <xdr:cNvPr id="3" name="Text Box 1"/>
        <xdr:cNvSpPr txBox="1">
          <a:spLocks noChangeArrowheads="1"/>
        </xdr:cNvSpPr>
      </xdr:nvSpPr>
      <xdr:spPr>
        <a:xfrm>
          <a:off x="8763000" y="9982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3"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95275"/>
    <xdr:sp fLocksText="0">
      <xdr:nvSpPr>
        <xdr:cNvPr id="2" name="Text Box 2"/>
        <xdr:cNvSpPr txBox="1">
          <a:spLocks noChangeArrowheads="1"/>
        </xdr:cNvSpPr>
      </xdr:nvSpPr>
      <xdr:spPr>
        <a:xfrm>
          <a:off x="8763000" y="117157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3" name="Text Box 4"/>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4"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5" name="Text Box 1"/>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6"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7" name="Text Box 1"/>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8" name="Text Box 2"/>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85750"/>
    <xdr:sp fLocksText="0">
      <xdr:nvSpPr>
        <xdr:cNvPr id="9" name="Text Box 17"/>
        <xdr:cNvSpPr txBox="1">
          <a:spLocks noChangeArrowheads="1"/>
        </xdr:cNvSpPr>
      </xdr:nvSpPr>
      <xdr:spPr>
        <a:xfrm>
          <a:off x="8763000" y="12458700"/>
          <a:ext cx="666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2" name="Text Box 2"/>
        <xdr:cNvSpPr txBox="1">
          <a:spLocks noChangeArrowheads="1"/>
        </xdr:cNvSpPr>
      </xdr:nvSpPr>
      <xdr:spPr>
        <a:xfrm>
          <a:off x="8763000" y="3790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3"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4"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5"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6" name="Text Box 1"/>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7"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8" name="Text Box 1"/>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9" name="Text Box 2"/>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71475"/>
    <xdr:sp fLocksText="0">
      <xdr:nvSpPr>
        <xdr:cNvPr id="10" name="Text Box 17"/>
        <xdr:cNvSpPr txBox="1">
          <a:spLocks noChangeArrowheads="1"/>
        </xdr:cNvSpPr>
      </xdr:nvSpPr>
      <xdr:spPr>
        <a:xfrm>
          <a:off x="8763000" y="12458700"/>
          <a:ext cx="66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4"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7" name="Text Box 1"/>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8" name="Text Box 2"/>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0025"/>
    <xdr:sp fLocksText="0">
      <xdr:nvSpPr>
        <xdr:cNvPr id="9" name="Text Box 17"/>
        <xdr:cNvSpPr txBox="1">
          <a:spLocks noChangeArrowheads="1"/>
        </xdr:cNvSpPr>
      </xdr:nvSpPr>
      <xdr:spPr>
        <a:xfrm>
          <a:off x="8763000" y="12458700"/>
          <a:ext cx="66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10"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1"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2"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4"/>
        <xdr:cNvSpPr txBox="1">
          <a:spLocks noChangeArrowheads="1"/>
        </xdr:cNvSpPr>
      </xdr:nvSpPr>
      <xdr:spPr>
        <a:xfrm>
          <a:off x="8763000" y="2800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76225"/>
    <xdr:sp fLocksText="0">
      <xdr:nvSpPr>
        <xdr:cNvPr id="7" name="Text Box 2"/>
        <xdr:cNvSpPr txBox="1">
          <a:spLocks noChangeArrowheads="1"/>
        </xdr:cNvSpPr>
      </xdr:nvSpPr>
      <xdr:spPr>
        <a:xfrm>
          <a:off x="8763000" y="80010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11</xdr:row>
      <xdr:rowOff>0</xdr:rowOff>
    </xdr:from>
    <xdr:ext cx="85725" cy="219075"/>
    <xdr:sp fLocksText="0">
      <xdr:nvSpPr>
        <xdr:cNvPr id="1"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0</xdr:rowOff>
    </xdr:from>
    <xdr:ext cx="85725" cy="219075"/>
    <xdr:sp fLocksText="0">
      <xdr:nvSpPr>
        <xdr:cNvPr id="2" name="Text Box 2"/>
        <xdr:cNvSpPr txBox="1">
          <a:spLocks noChangeArrowheads="1"/>
        </xdr:cNvSpPr>
      </xdr:nvSpPr>
      <xdr:spPr>
        <a:xfrm>
          <a:off x="101346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3"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6"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7" name="Text Box 1"/>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8" name="Text Box 2"/>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9"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10"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11"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2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3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3"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4"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5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5"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76225"/>
    <xdr:sp fLocksText="0">
      <xdr:nvSpPr>
        <xdr:cNvPr id="2"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3"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4"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5" name="Text Box 1"/>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6"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7" name="Text Box 1"/>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8" name="Text Box 2"/>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57175"/>
    <xdr:sp fLocksText="0">
      <xdr:nvSpPr>
        <xdr:cNvPr id="9" name="Text Box 17"/>
        <xdr:cNvSpPr txBox="1">
          <a:spLocks noChangeArrowheads="1"/>
        </xdr:cNvSpPr>
      </xdr:nvSpPr>
      <xdr:spPr>
        <a:xfrm>
          <a:off x="8763000" y="12458700"/>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76225"/>
    <xdr:sp fLocksText="0">
      <xdr:nvSpPr>
        <xdr:cNvPr id="1" name="Text Box 2"/>
        <xdr:cNvSpPr txBox="1">
          <a:spLocks noChangeArrowheads="1"/>
        </xdr:cNvSpPr>
      </xdr:nvSpPr>
      <xdr:spPr>
        <a:xfrm>
          <a:off x="8763000" y="379095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76225"/>
    <xdr:sp fLocksText="0">
      <xdr:nvSpPr>
        <xdr:cNvPr id="1"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19075"/>
    <xdr:sp fLocksText="0">
      <xdr:nvSpPr>
        <xdr:cNvPr id="11" name="Text Box 1"/>
        <xdr:cNvSpPr txBox="1">
          <a:spLocks noChangeArrowheads="1"/>
        </xdr:cNvSpPr>
      </xdr:nvSpPr>
      <xdr:spPr>
        <a:xfrm>
          <a:off x="8763000" y="8001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17"/>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3"/>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xdr:row>
      <xdr:rowOff>0</xdr:rowOff>
    </xdr:from>
    <xdr:ext cx="85725" cy="219075"/>
    <xdr:sp fLocksText="0">
      <xdr:nvSpPr>
        <xdr:cNvPr id="1"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3" name="Text Box 3"/>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19075"/>
    <xdr:sp fLocksText="0">
      <xdr:nvSpPr>
        <xdr:cNvPr id="4" name="Text Box 4"/>
        <xdr:cNvSpPr txBox="1">
          <a:spLocks noChangeArrowheads="1"/>
        </xdr:cNvSpPr>
      </xdr:nvSpPr>
      <xdr:spPr>
        <a:xfrm>
          <a:off x="8763000" y="109728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5"/>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6"/>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7" name="Text Box 1"/>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3"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47</xdr:row>
      <xdr:rowOff>0</xdr:rowOff>
    </xdr:from>
    <xdr:ext cx="85725" cy="219075"/>
    <xdr:sp fLocksText="0">
      <xdr:nvSpPr>
        <xdr:cNvPr id="1"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2" name="Text Box 2"/>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3"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3</xdr:row>
      <xdr:rowOff>133350</xdr:rowOff>
    </xdr:from>
    <xdr:ext cx="85725" cy="228600"/>
    <xdr:sp fLocksText="0">
      <xdr:nvSpPr>
        <xdr:cNvPr id="4" name="Text Box 1"/>
        <xdr:cNvSpPr txBox="1">
          <a:spLocks noChangeArrowheads="1"/>
        </xdr:cNvSpPr>
      </xdr:nvSpPr>
      <xdr:spPr>
        <a:xfrm>
          <a:off x="8620125" y="14478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14</xdr:row>
      <xdr:rowOff>133350</xdr:rowOff>
    </xdr:from>
    <xdr:ext cx="85725" cy="228600"/>
    <xdr:sp fLocksText="0">
      <xdr:nvSpPr>
        <xdr:cNvPr id="5" name="Text Box 1"/>
        <xdr:cNvSpPr txBox="1">
          <a:spLocks noChangeArrowheads="1"/>
        </xdr:cNvSpPr>
      </xdr:nvSpPr>
      <xdr:spPr>
        <a:xfrm>
          <a:off x="8620125" y="4171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4"/>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5" name="Text Box 1"/>
        <xdr:cNvSpPr txBox="1">
          <a:spLocks noChangeArrowheads="1"/>
        </xdr:cNvSpPr>
      </xdr:nvSpPr>
      <xdr:spPr>
        <a:xfrm>
          <a:off x="8763000" y="35433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19075"/>
    <xdr:sp fLocksText="0">
      <xdr:nvSpPr>
        <xdr:cNvPr id="6" name="Text Box 1"/>
        <xdr:cNvSpPr txBox="1">
          <a:spLocks noChangeArrowheads="1"/>
        </xdr:cNvSpPr>
      </xdr:nvSpPr>
      <xdr:spPr>
        <a:xfrm>
          <a:off x="8763000" y="5029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19075"/>
    <xdr:sp fLocksText="0">
      <xdr:nvSpPr>
        <xdr:cNvPr id="7" name="Text Box 1"/>
        <xdr:cNvSpPr txBox="1">
          <a:spLocks noChangeArrowheads="1"/>
        </xdr:cNvSpPr>
      </xdr:nvSpPr>
      <xdr:spPr>
        <a:xfrm>
          <a:off x="8763000" y="8248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8"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19075"/>
    <xdr:sp fLocksText="0">
      <xdr:nvSpPr>
        <xdr:cNvPr id="9" name="Text Box 1"/>
        <xdr:cNvSpPr txBox="1">
          <a:spLocks noChangeArrowheads="1"/>
        </xdr:cNvSpPr>
      </xdr:nvSpPr>
      <xdr:spPr>
        <a:xfrm>
          <a:off x="8763000" y="5029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0"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1"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85725" cy="219075"/>
    <xdr:sp fLocksText="0">
      <xdr:nvSpPr>
        <xdr:cNvPr id="1" name="Text Box 1"/>
        <xdr:cNvSpPr txBox="1">
          <a:spLocks noChangeArrowheads="1"/>
        </xdr:cNvSpPr>
      </xdr:nvSpPr>
      <xdr:spPr>
        <a:xfrm>
          <a:off x="8763000" y="230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2" name="Text Box 2"/>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4" name="Text Box 4"/>
        <xdr:cNvSpPr txBox="1">
          <a:spLocks noChangeArrowheads="1"/>
        </xdr:cNvSpPr>
      </xdr:nvSpPr>
      <xdr:spPr>
        <a:xfrm>
          <a:off x="8763000" y="40386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9" name="Text Box 4"/>
        <xdr:cNvSpPr txBox="1">
          <a:spLocks noChangeArrowheads="1"/>
        </xdr:cNvSpPr>
      </xdr:nvSpPr>
      <xdr:spPr>
        <a:xfrm>
          <a:off x="8763000" y="2552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0"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1"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8"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9"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0"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1"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3"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2"/>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9"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0" name="Text Box 3"/>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11" name="Text Box 3"/>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5"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1"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5"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7"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8" name="Text Box 1"/>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9"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4"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5"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7"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8"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6"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7" name="Text Box 1"/>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8" name="Text Box 2"/>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9"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10"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2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3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3" name="Text Box 1"/>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4" name="Text Box 2"/>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4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4"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5"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3"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6" name="Text Box 1"/>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7" name="Text Box 2"/>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2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0"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1"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2"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3"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4" name="Text Box 3"/>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5" name="Text Box 4"/>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6" name="Text Box 1"/>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7" name="Text Box 1"/>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6"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7"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3"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7"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0" name="Text Box 1"/>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1" name="Text Box 2"/>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3"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6"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7"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8" name="Text Box 3"/>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39" name="Text Box 4"/>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0" name="Text Box 1"/>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41" name="Text Box 1"/>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3"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9"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0"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7"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9"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4"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5"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6"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7" name="Text Box 1"/>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3"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5"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1" name="Text Box 1"/>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2" name="Text Box 2"/>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4"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8"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9" name="Text Box 3"/>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0" name="Text Box 4"/>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1"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4"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8"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9"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0"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6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2"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4"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9"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0"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2"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9"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1"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vml" /><Relationship Id="rId3" Type="http://schemas.openxmlformats.org/officeDocument/2006/relationships/drawing" Target="../drawings/drawing26.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vml" /><Relationship Id="rId3" Type="http://schemas.openxmlformats.org/officeDocument/2006/relationships/drawing" Target="../drawings/drawing30.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494" customWidth="1"/>
    <col min="2" max="2" width="5.625" style="0" customWidth="1"/>
  </cols>
  <sheetData>
    <row r="1" spans="1:2" ht="13.5">
      <c r="A1" s="607"/>
      <c r="B1" s="607"/>
    </row>
    <row r="2" spans="1:2" ht="24">
      <c r="A2" s="571" t="s">
        <v>972</v>
      </c>
      <c r="B2" s="570"/>
    </row>
    <row r="3" spans="1:2" ht="18.75">
      <c r="A3" s="572"/>
      <c r="B3" s="570"/>
    </row>
    <row r="4" spans="1:2" ht="13.5">
      <c r="A4" s="573"/>
      <c r="B4" s="573"/>
    </row>
    <row r="5" spans="1:2" ht="13.5">
      <c r="A5" s="608" t="s">
        <v>973</v>
      </c>
      <c r="B5" s="609"/>
    </row>
    <row r="6" spans="1:2" ht="6" customHeight="1">
      <c r="A6" s="574"/>
      <c r="B6" s="575"/>
    </row>
    <row r="7" spans="1:2" ht="13.5">
      <c r="A7" s="608" t="s">
        <v>974</v>
      </c>
      <c r="B7" s="609"/>
    </row>
    <row r="8" spans="1:2" ht="13.5">
      <c r="A8" s="574"/>
      <c r="B8" s="576"/>
    </row>
    <row r="9" spans="1:2" ht="13.5">
      <c r="A9" s="577"/>
      <c r="B9" s="578"/>
    </row>
    <row r="10" spans="1:2" ht="13.5">
      <c r="A10" s="577" t="s">
        <v>975</v>
      </c>
      <c r="B10" s="578"/>
    </row>
    <row r="11" spans="1:2" ht="13.5">
      <c r="A11" s="577"/>
      <c r="B11" s="578"/>
    </row>
    <row r="12" spans="1:2" ht="13.5">
      <c r="A12" s="577" t="s">
        <v>976</v>
      </c>
      <c r="B12" s="578"/>
    </row>
    <row r="13" spans="1:2" ht="6" customHeight="1">
      <c r="A13" s="577"/>
      <c r="B13" s="578"/>
    </row>
    <row r="14" spans="1:2" ht="13.5">
      <c r="A14" s="577" t="s">
        <v>977</v>
      </c>
      <c r="B14" s="578"/>
    </row>
    <row r="15" spans="1:2" ht="13.5">
      <c r="A15" s="577"/>
      <c r="B15" s="578"/>
    </row>
    <row r="16" spans="1:2" ht="13.5">
      <c r="A16" s="577" t="s">
        <v>978</v>
      </c>
      <c r="B16" s="578"/>
    </row>
    <row r="17" spans="1:2" ht="6" customHeight="1">
      <c r="A17" s="577"/>
      <c r="B17" s="578"/>
    </row>
    <row r="18" spans="1:2" ht="13.5">
      <c r="A18" s="577" t="s">
        <v>979</v>
      </c>
      <c r="B18" s="578"/>
    </row>
    <row r="19" spans="1:2" ht="13.5">
      <c r="A19" s="577" t="s">
        <v>980</v>
      </c>
      <c r="B19" s="578"/>
    </row>
    <row r="20" spans="1:2" ht="13.5">
      <c r="A20" s="577" t="s">
        <v>981</v>
      </c>
      <c r="B20" s="578"/>
    </row>
    <row r="21" spans="1:2" ht="13.5">
      <c r="A21" s="577" t="s">
        <v>982</v>
      </c>
      <c r="B21" s="578"/>
    </row>
    <row r="22" spans="1:2" ht="13.5">
      <c r="A22" s="577" t="s">
        <v>983</v>
      </c>
      <c r="B22" s="578"/>
    </row>
    <row r="23" spans="1:2" ht="13.5">
      <c r="A23" s="577" t="s">
        <v>984</v>
      </c>
      <c r="B23" s="578"/>
    </row>
    <row r="24" spans="1:2" ht="13.5">
      <c r="A24" s="577" t="s">
        <v>985</v>
      </c>
      <c r="B24" s="578"/>
    </row>
    <row r="25" spans="1:2" ht="6" customHeight="1">
      <c r="A25" s="577"/>
      <c r="B25" s="578"/>
    </row>
    <row r="26" spans="1:2" ht="13.5">
      <c r="A26" s="577" t="s">
        <v>986</v>
      </c>
      <c r="B26" s="578"/>
    </row>
    <row r="27" spans="1:2" ht="13.5">
      <c r="A27" s="577" t="s">
        <v>984</v>
      </c>
      <c r="B27" s="578"/>
    </row>
    <row r="28" spans="1:2" ht="13.5">
      <c r="A28" s="577" t="s">
        <v>987</v>
      </c>
      <c r="B28" s="578"/>
    </row>
    <row r="29" spans="1:2" ht="13.5">
      <c r="A29" s="577" t="s">
        <v>988</v>
      </c>
      <c r="B29" s="578"/>
    </row>
    <row r="30" spans="1:2" ht="13.5">
      <c r="A30" s="577" t="s">
        <v>989</v>
      </c>
      <c r="B30" s="578"/>
    </row>
    <row r="31" spans="1:2" ht="6" customHeight="1">
      <c r="A31" s="577"/>
      <c r="B31" s="578"/>
    </row>
    <row r="32" spans="1:2" ht="13.5">
      <c r="A32" s="577" t="s">
        <v>990</v>
      </c>
      <c r="B32" s="578"/>
    </row>
    <row r="33" spans="1:2" ht="13.5">
      <c r="A33" s="577" t="s">
        <v>988</v>
      </c>
      <c r="B33" s="578"/>
    </row>
    <row r="34" spans="1:2" ht="13.5">
      <c r="A34" s="577" t="s">
        <v>991</v>
      </c>
      <c r="B34" s="578"/>
    </row>
    <row r="35" spans="1:2" ht="13.5">
      <c r="A35" s="577" t="s">
        <v>982</v>
      </c>
      <c r="B35" s="578"/>
    </row>
    <row r="36" spans="1:2" ht="13.5">
      <c r="A36" s="577" t="s">
        <v>992</v>
      </c>
      <c r="B36" s="578"/>
    </row>
    <row r="37" spans="1:2" ht="6" customHeight="1">
      <c r="A37" s="577"/>
      <c r="B37" s="578"/>
    </row>
    <row r="38" spans="1:2" ht="13.5">
      <c r="A38" s="577" t="s">
        <v>993</v>
      </c>
      <c r="B38" s="578"/>
    </row>
    <row r="39" spans="1:2" ht="13.5">
      <c r="A39" s="577" t="s">
        <v>984</v>
      </c>
      <c r="B39" s="578"/>
    </row>
    <row r="40" spans="1:2" ht="13.5">
      <c r="A40" s="577" t="s">
        <v>994</v>
      </c>
      <c r="B40" s="578"/>
    </row>
    <row r="41" spans="1:2" ht="13.5">
      <c r="A41" s="577" t="s">
        <v>982</v>
      </c>
      <c r="B41" s="578"/>
    </row>
    <row r="42" spans="1:2" ht="13.5">
      <c r="A42" s="577" t="s">
        <v>995</v>
      </c>
      <c r="B42" s="578"/>
    </row>
    <row r="43" spans="1:2" ht="13.5">
      <c r="A43" s="577"/>
      <c r="B43" s="578"/>
    </row>
    <row r="44" spans="1:2" ht="13.5">
      <c r="A44" s="577"/>
      <c r="B44" s="578"/>
    </row>
    <row r="45" spans="1:2" ht="13.5">
      <c r="A45" s="577"/>
      <c r="B45" s="578"/>
    </row>
    <row r="46" spans="1:2" ht="13.5">
      <c r="A46" s="573" t="s">
        <v>996</v>
      </c>
      <c r="B46" s="578"/>
    </row>
    <row r="47" spans="1:2" ht="6" customHeight="1">
      <c r="A47" s="573"/>
      <c r="B47" s="578"/>
    </row>
    <row r="48" spans="1:2" ht="13.5">
      <c r="A48" s="573" t="s">
        <v>997</v>
      </c>
      <c r="B48" s="578"/>
    </row>
    <row r="49" spans="1:2" ht="13.5">
      <c r="A49" s="573" t="s">
        <v>998</v>
      </c>
      <c r="B49" s="578"/>
    </row>
    <row r="50" spans="1:2" ht="13.5">
      <c r="A50" s="577"/>
      <c r="B50" s="578"/>
    </row>
    <row r="51" spans="1:2" ht="13.5">
      <c r="A51" s="578"/>
      <c r="B51" s="578"/>
    </row>
    <row r="52" spans="1:2" ht="13.5">
      <c r="A52" s="573"/>
      <c r="B52" s="578"/>
    </row>
    <row r="53" spans="1:2" ht="13.5">
      <c r="A53" s="573"/>
      <c r="B53" s="578"/>
    </row>
    <row r="54" spans="1:2" ht="13.5">
      <c r="A54" s="573"/>
      <c r="B54" s="578"/>
    </row>
    <row r="55" spans="1:2" ht="13.5">
      <c r="A55" s="573"/>
      <c r="B55" s="573"/>
    </row>
    <row r="56" spans="1:2" ht="13.5">
      <c r="A56" s="573"/>
      <c r="B56" s="573"/>
    </row>
    <row r="57" spans="1:2" ht="13.5">
      <c r="A57" s="573"/>
      <c r="B57" s="573"/>
    </row>
    <row r="58" spans="1:2" ht="13.5">
      <c r="A58" s="573"/>
      <c r="B58" s="573"/>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8">
    <pageSetUpPr fitToPage="1"/>
  </sheetPr>
  <dimension ref="A1:H51"/>
  <sheetViews>
    <sheetView showZeros="0" zoomScale="70" zoomScaleNormal="70" zoomScaleSheetLayoutView="7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L28" sqref="L28"/>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9" width="7.625" style="10" customWidth="1"/>
    <col min="10" max="16384" width="9.00390625" style="10" customWidth="1"/>
  </cols>
  <sheetData>
    <row r="1" spans="1:8" ht="39.75" customHeight="1">
      <c r="A1" s="696" t="s">
        <v>0</v>
      </c>
      <c r="B1" s="697"/>
      <c r="C1" s="698"/>
      <c r="D1" s="284" t="s">
        <v>116</v>
      </c>
      <c r="E1" s="685"/>
      <c r="F1" s="686"/>
      <c r="G1" s="283" t="s">
        <v>770</v>
      </c>
      <c r="H1" s="499"/>
    </row>
    <row r="2" spans="1:8" ht="39.75" customHeight="1">
      <c r="A2" s="693"/>
      <c r="B2" s="694"/>
      <c r="C2" s="695"/>
      <c r="D2" s="284" t="s">
        <v>117</v>
      </c>
      <c r="E2" s="687"/>
      <c r="F2" s="686"/>
      <c r="G2" s="283" t="s">
        <v>15</v>
      </c>
      <c r="H2" s="521">
        <f>SUM(A30,A6)</f>
        <v>0</v>
      </c>
    </row>
    <row r="3" spans="5:8" ht="24.75" customHeight="1">
      <c r="E3" s="688"/>
      <c r="F3" s="688"/>
      <c r="G3" s="691"/>
      <c r="H3" s="700"/>
    </row>
    <row r="4" spans="1:8" s="13" customFormat="1" ht="19.5" customHeight="1">
      <c r="A4" s="689" t="s">
        <v>119</v>
      </c>
      <c r="B4" s="648"/>
      <c r="C4" s="690"/>
      <c r="D4" s="699" t="s">
        <v>115</v>
      </c>
      <c r="E4" s="651"/>
      <c r="F4" s="490" t="s">
        <v>120</v>
      </c>
      <c r="G4" s="519" t="s">
        <v>912</v>
      </c>
      <c r="H4" s="503" t="s">
        <v>118</v>
      </c>
    </row>
    <row r="5" spans="1:8" ht="19.5" customHeight="1">
      <c r="A5" s="291" t="s">
        <v>24</v>
      </c>
      <c r="B5" s="292"/>
      <c r="C5" s="292"/>
      <c r="D5" s="189" t="s">
        <v>216</v>
      </c>
      <c r="E5" s="512" t="s">
        <v>1179</v>
      </c>
      <c r="F5" s="138">
        <v>1650</v>
      </c>
      <c r="G5" s="318"/>
      <c r="H5" s="491">
        <v>6950</v>
      </c>
    </row>
    <row r="6" spans="1:8" ht="19.5" customHeight="1">
      <c r="A6" s="528">
        <f>SUM(G27)</f>
        <v>0</v>
      </c>
      <c r="B6" s="98" t="s">
        <v>104</v>
      </c>
      <c r="C6" s="98">
        <f>SUM(F27)</f>
        <v>7550</v>
      </c>
      <c r="D6" s="190" t="s">
        <v>217</v>
      </c>
      <c r="E6" s="513" t="s">
        <v>1180</v>
      </c>
      <c r="F6" s="139">
        <v>750</v>
      </c>
      <c r="G6" s="319"/>
      <c r="H6" s="492">
        <v>3200</v>
      </c>
    </row>
    <row r="7" spans="1:8" ht="19.5" customHeight="1">
      <c r="A7" s="304"/>
      <c r="B7" s="305"/>
      <c r="C7" s="305"/>
      <c r="D7" s="190" t="s">
        <v>218</v>
      </c>
      <c r="E7" s="513" t="s">
        <v>806</v>
      </c>
      <c r="F7" s="139">
        <v>450</v>
      </c>
      <c r="G7" s="319"/>
      <c r="H7" s="492">
        <v>1900</v>
      </c>
    </row>
    <row r="8" spans="1:8" ht="19.5" customHeight="1">
      <c r="A8" s="304"/>
      <c r="B8" s="305"/>
      <c r="C8" s="305"/>
      <c r="D8" s="190" t="s">
        <v>219</v>
      </c>
      <c r="E8" s="513" t="s">
        <v>1181</v>
      </c>
      <c r="F8" s="139">
        <v>350</v>
      </c>
      <c r="G8" s="319"/>
      <c r="H8" s="492">
        <v>1950</v>
      </c>
    </row>
    <row r="9" spans="1:8" ht="19.5" customHeight="1">
      <c r="A9" s="304"/>
      <c r="B9" s="305"/>
      <c r="C9" s="305"/>
      <c r="D9" s="190" t="s">
        <v>220</v>
      </c>
      <c r="E9" s="513" t="s">
        <v>1182</v>
      </c>
      <c r="F9" s="139">
        <v>550</v>
      </c>
      <c r="G9" s="319"/>
      <c r="H9" s="492">
        <v>3600</v>
      </c>
    </row>
    <row r="10" spans="1:8" ht="19.5" customHeight="1">
      <c r="A10" s="304"/>
      <c r="B10" s="305"/>
      <c r="C10" s="305"/>
      <c r="D10" s="190" t="s">
        <v>221</v>
      </c>
      <c r="E10" s="513" t="s">
        <v>1183</v>
      </c>
      <c r="F10" s="139">
        <v>400</v>
      </c>
      <c r="G10" s="319"/>
      <c r="H10" s="492">
        <v>1450</v>
      </c>
    </row>
    <row r="11" spans="1:8" ht="19.5" customHeight="1">
      <c r="A11" s="304"/>
      <c r="B11" s="305"/>
      <c r="C11" s="305"/>
      <c r="D11" s="190" t="s">
        <v>222</v>
      </c>
      <c r="E11" s="513" t="s">
        <v>1184</v>
      </c>
      <c r="F11" s="139">
        <v>250</v>
      </c>
      <c r="G11" s="319"/>
      <c r="H11" s="492">
        <v>1200</v>
      </c>
    </row>
    <row r="12" spans="1:8" ht="19.5" customHeight="1">
      <c r="A12" s="304"/>
      <c r="B12" s="305"/>
      <c r="C12" s="305"/>
      <c r="D12" s="190" t="s">
        <v>223</v>
      </c>
      <c r="E12" s="513" t="s">
        <v>807</v>
      </c>
      <c r="F12" s="139">
        <v>250</v>
      </c>
      <c r="G12" s="319"/>
      <c r="H12" s="492">
        <v>1100</v>
      </c>
    </row>
    <row r="13" spans="1:8" ht="19.5" customHeight="1">
      <c r="A13" s="304"/>
      <c r="B13" s="305"/>
      <c r="C13" s="305"/>
      <c r="D13" s="190" t="s">
        <v>224</v>
      </c>
      <c r="E13" s="513" t="s">
        <v>1185</v>
      </c>
      <c r="F13" s="139">
        <v>750</v>
      </c>
      <c r="G13" s="319"/>
      <c r="H13" s="492">
        <v>3250</v>
      </c>
    </row>
    <row r="14" spans="1:8" ht="19.5" customHeight="1">
      <c r="A14" s="304"/>
      <c r="B14" s="305"/>
      <c r="C14" s="305"/>
      <c r="D14" s="190" t="s">
        <v>225</v>
      </c>
      <c r="E14" s="513" t="s">
        <v>808</v>
      </c>
      <c r="F14" s="139">
        <v>650</v>
      </c>
      <c r="G14" s="319"/>
      <c r="H14" s="492">
        <v>2750</v>
      </c>
    </row>
    <row r="15" spans="1:8" ht="19.5" customHeight="1">
      <c r="A15" s="304"/>
      <c r="B15" s="305"/>
      <c r="C15" s="305"/>
      <c r="D15" s="190" t="s">
        <v>226</v>
      </c>
      <c r="E15" s="513" t="s">
        <v>1186</v>
      </c>
      <c r="F15" s="139">
        <v>300</v>
      </c>
      <c r="G15" s="319"/>
      <c r="H15" s="492">
        <v>1250</v>
      </c>
    </row>
    <row r="16" spans="1:8" ht="19.5" customHeight="1">
      <c r="A16" s="304"/>
      <c r="B16" s="305"/>
      <c r="C16" s="305"/>
      <c r="D16" s="190" t="s">
        <v>227</v>
      </c>
      <c r="E16" s="513" t="s">
        <v>1187</v>
      </c>
      <c r="F16" s="139">
        <v>350</v>
      </c>
      <c r="G16" s="319"/>
      <c r="H16" s="492">
        <v>1750</v>
      </c>
    </row>
    <row r="17" spans="1:8" ht="19.5" customHeight="1">
      <c r="A17" s="304"/>
      <c r="B17" s="305"/>
      <c r="C17" s="305"/>
      <c r="D17" s="190" t="s">
        <v>228</v>
      </c>
      <c r="E17" s="513" t="s">
        <v>1188</v>
      </c>
      <c r="F17" s="139">
        <v>450</v>
      </c>
      <c r="G17" s="319"/>
      <c r="H17" s="492">
        <v>1650</v>
      </c>
    </row>
    <row r="18" spans="1:8" ht="19.5" customHeight="1">
      <c r="A18" s="304"/>
      <c r="B18" s="305"/>
      <c r="C18" s="305"/>
      <c r="D18" s="190" t="s">
        <v>229</v>
      </c>
      <c r="E18" s="513" t="s">
        <v>1189</v>
      </c>
      <c r="F18" s="139">
        <v>400</v>
      </c>
      <c r="G18" s="319"/>
      <c r="H18" s="492">
        <v>1500</v>
      </c>
    </row>
    <row r="19" spans="1:8" ht="19.5" customHeight="1">
      <c r="A19" s="304"/>
      <c r="B19" s="305"/>
      <c r="C19" s="305"/>
      <c r="D19" s="190"/>
      <c r="E19" s="513"/>
      <c r="F19" s="139"/>
      <c r="G19" s="319"/>
      <c r="H19" s="492"/>
    </row>
    <row r="20" spans="1:8" ht="19.5" customHeight="1">
      <c r="A20" s="304"/>
      <c r="B20" s="305"/>
      <c r="C20" s="305"/>
      <c r="D20" s="190"/>
      <c r="E20" s="513"/>
      <c r="F20" s="139"/>
      <c r="G20" s="319"/>
      <c r="H20" s="492"/>
    </row>
    <row r="21" spans="1:8" ht="19.5" customHeight="1">
      <c r="A21" s="96"/>
      <c r="B21" s="97"/>
      <c r="C21" s="97"/>
      <c r="D21" s="190"/>
      <c r="E21" s="513"/>
      <c r="F21" s="139"/>
      <c r="G21" s="319"/>
      <c r="H21" s="492"/>
    </row>
    <row r="22" spans="1:8" ht="19.5" customHeight="1">
      <c r="A22" s="96"/>
      <c r="B22" s="97"/>
      <c r="C22" s="97"/>
      <c r="D22" s="190"/>
      <c r="E22" s="513"/>
      <c r="F22" s="139"/>
      <c r="G22" s="319"/>
      <c r="H22" s="492"/>
    </row>
    <row r="23" spans="1:8" ht="19.5" customHeight="1">
      <c r="A23" s="96"/>
      <c r="B23" s="97"/>
      <c r="C23" s="97"/>
      <c r="D23" s="190"/>
      <c r="E23" s="513"/>
      <c r="F23" s="139"/>
      <c r="G23" s="319"/>
      <c r="H23" s="492"/>
    </row>
    <row r="24" spans="1:8" ht="19.5" customHeight="1">
      <c r="A24" s="96"/>
      <c r="B24" s="97"/>
      <c r="C24" s="97"/>
      <c r="D24" s="190"/>
      <c r="E24" s="513"/>
      <c r="F24" s="139"/>
      <c r="G24" s="319"/>
      <c r="H24" s="492"/>
    </row>
    <row r="25" spans="1:8" ht="19.5" customHeight="1">
      <c r="A25" s="96"/>
      <c r="B25" s="97"/>
      <c r="C25" s="97"/>
      <c r="D25" s="193"/>
      <c r="E25" s="513"/>
      <c r="F25" s="139"/>
      <c r="G25" s="319"/>
      <c r="H25" s="492"/>
    </row>
    <row r="26" spans="1:8" ht="19.5" customHeight="1">
      <c r="A26" s="96"/>
      <c r="B26" s="97"/>
      <c r="C26" s="97"/>
      <c r="D26" s="193"/>
      <c r="E26" s="514"/>
      <c r="F26" s="4"/>
      <c r="G26" s="124"/>
      <c r="H26" s="492"/>
    </row>
    <row r="27" spans="1:8" s="13" customFormat="1" ht="19.5" customHeight="1">
      <c r="A27" s="15"/>
      <c r="B27" s="71"/>
      <c r="C27" s="71"/>
      <c r="D27" s="191"/>
      <c r="E27" s="49" t="str">
        <f>CONCATENATE(FIXED(COUNTA(E5:E26),0,0),"　店")</f>
        <v>14　店</v>
      </c>
      <c r="F27" s="8">
        <f>SUM(F5:F26)</f>
        <v>7550</v>
      </c>
      <c r="G27" s="8">
        <f>SUM(G5:G26)</f>
        <v>0</v>
      </c>
      <c r="H27" s="501">
        <f>SUM(H5:H26)</f>
        <v>33500</v>
      </c>
    </row>
    <row r="28" spans="1:8" s="13" customFormat="1" ht="19.5" customHeight="1">
      <c r="A28" s="298"/>
      <c r="B28" s="299"/>
      <c r="C28" s="299"/>
      <c r="D28" s="194"/>
      <c r="E28" s="507"/>
      <c r="F28" s="6"/>
      <c r="G28" s="6"/>
      <c r="H28" s="500"/>
    </row>
    <row r="29" spans="1:8" ht="19.5" customHeight="1">
      <c r="A29" s="291" t="s">
        <v>23</v>
      </c>
      <c r="B29" s="292"/>
      <c r="C29" s="292"/>
      <c r="D29" s="189" t="s">
        <v>230</v>
      </c>
      <c r="E29" s="515" t="s">
        <v>1053</v>
      </c>
      <c r="F29" s="140">
        <v>350</v>
      </c>
      <c r="G29" s="320"/>
      <c r="H29" s="491">
        <v>1050</v>
      </c>
    </row>
    <row r="30" spans="1:8" ht="19.5" customHeight="1">
      <c r="A30" s="528">
        <f>SUM(G48)</f>
        <v>0</v>
      </c>
      <c r="B30" s="98" t="s">
        <v>105</v>
      </c>
      <c r="C30" s="98">
        <f>SUM(F48)</f>
        <v>6550</v>
      </c>
      <c r="D30" s="190" t="s">
        <v>231</v>
      </c>
      <c r="E30" s="516" t="s">
        <v>1054</v>
      </c>
      <c r="F30" s="141">
        <v>500</v>
      </c>
      <c r="G30" s="321"/>
      <c r="H30" s="492">
        <v>1600</v>
      </c>
    </row>
    <row r="31" spans="1:8" ht="19.5" customHeight="1">
      <c r="A31" s="304"/>
      <c r="B31" s="305"/>
      <c r="C31" s="305"/>
      <c r="D31" s="190" t="s">
        <v>232</v>
      </c>
      <c r="E31" s="516" t="s">
        <v>1055</v>
      </c>
      <c r="F31" s="141">
        <v>250</v>
      </c>
      <c r="G31" s="321"/>
      <c r="H31" s="492">
        <v>750</v>
      </c>
    </row>
    <row r="32" spans="1:8" ht="19.5" customHeight="1">
      <c r="A32" s="304"/>
      <c r="B32" s="305"/>
      <c r="C32" s="305"/>
      <c r="D32" s="190" t="s">
        <v>233</v>
      </c>
      <c r="E32" s="516" t="s">
        <v>1056</v>
      </c>
      <c r="F32" s="141">
        <v>500</v>
      </c>
      <c r="G32" s="321"/>
      <c r="H32" s="492">
        <v>1800</v>
      </c>
    </row>
    <row r="33" spans="1:8" ht="19.5" customHeight="1">
      <c r="A33" s="304"/>
      <c r="B33" s="305"/>
      <c r="C33" s="305"/>
      <c r="D33" s="190" t="s">
        <v>234</v>
      </c>
      <c r="E33" s="516" t="s">
        <v>1057</v>
      </c>
      <c r="F33" s="141">
        <v>500</v>
      </c>
      <c r="G33" s="321"/>
      <c r="H33" s="492">
        <v>1650</v>
      </c>
    </row>
    <row r="34" spans="1:8" ht="19.5" customHeight="1">
      <c r="A34" s="304"/>
      <c r="B34" s="305"/>
      <c r="C34" s="305"/>
      <c r="D34" s="190" t="s">
        <v>235</v>
      </c>
      <c r="E34" s="516" t="s">
        <v>1058</v>
      </c>
      <c r="F34" s="141">
        <v>350</v>
      </c>
      <c r="G34" s="321"/>
      <c r="H34" s="492">
        <v>1150</v>
      </c>
    </row>
    <row r="35" spans="1:8" ht="19.5" customHeight="1">
      <c r="A35" s="304"/>
      <c r="B35" s="305"/>
      <c r="C35" s="305"/>
      <c r="D35" s="190" t="s">
        <v>236</v>
      </c>
      <c r="E35" s="516" t="s">
        <v>1059</v>
      </c>
      <c r="F35" s="141">
        <v>1200</v>
      </c>
      <c r="G35" s="321"/>
      <c r="H35" s="492">
        <v>3800</v>
      </c>
    </row>
    <row r="36" spans="1:8" ht="19.5" customHeight="1">
      <c r="A36" s="304"/>
      <c r="B36" s="305"/>
      <c r="C36" s="305"/>
      <c r="D36" s="190" t="s">
        <v>237</v>
      </c>
      <c r="E36" s="516" t="s">
        <v>1060</v>
      </c>
      <c r="F36" s="141">
        <v>600</v>
      </c>
      <c r="G36" s="321"/>
      <c r="H36" s="492">
        <v>2300</v>
      </c>
    </row>
    <row r="37" spans="1:8" ht="19.5" customHeight="1">
      <c r="A37" s="304"/>
      <c r="B37" s="305"/>
      <c r="C37" s="305"/>
      <c r="D37" s="190" t="s">
        <v>238</v>
      </c>
      <c r="E37" s="516" t="s">
        <v>1061</v>
      </c>
      <c r="F37" s="141">
        <v>700</v>
      </c>
      <c r="G37" s="321"/>
      <c r="H37" s="492">
        <v>2350</v>
      </c>
    </row>
    <row r="38" spans="1:8" ht="19.5" customHeight="1">
      <c r="A38" s="96"/>
      <c r="B38" s="97"/>
      <c r="C38" s="97"/>
      <c r="D38" s="190" t="s">
        <v>239</v>
      </c>
      <c r="E38" s="516" t="s">
        <v>1062</v>
      </c>
      <c r="F38" s="141">
        <v>550</v>
      </c>
      <c r="G38" s="321"/>
      <c r="H38" s="492">
        <v>2100</v>
      </c>
    </row>
    <row r="39" spans="1:8" ht="19.5" customHeight="1">
      <c r="A39" s="96"/>
      <c r="B39" s="97"/>
      <c r="C39" s="97"/>
      <c r="D39" s="190" t="s">
        <v>240</v>
      </c>
      <c r="E39" s="516" t="s">
        <v>1063</v>
      </c>
      <c r="F39" s="141">
        <v>450</v>
      </c>
      <c r="G39" s="321"/>
      <c r="H39" s="492">
        <v>1450</v>
      </c>
    </row>
    <row r="40" spans="1:8" ht="19.5" customHeight="1">
      <c r="A40" s="96"/>
      <c r="B40" s="97"/>
      <c r="C40" s="97"/>
      <c r="D40" s="190" t="s">
        <v>241</v>
      </c>
      <c r="E40" s="516" t="s">
        <v>1064</v>
      </c>
      <c r="F40" s="141">
        <v>600</v>
      </c>
      <c r="G40" s="321"/>
      <c r="H40" s="492">
        <v>2000</v>
      </c>
    </row>
    <row r="41" spans="1:8" ht="19.5" customHeight="1">
      <c r="A41" s="96"/>
      <c r="B41" s="97"/>
      <c r="C41" s="97"/>
      <c r="D41" s="190"/>
      <c r="E41" s="516"/>
      <c r="F41" s="141"/>
      <c r="G41" s="321"/>
      <c r="H41" s="492"/>
    </row>
    <row r="42" spans="1:8" ht="19.5" customHeight="1">
      <c r="A42" s="96"/>
      <c r="B42" s="97"/>
      <c r="C42" s="97"/>
      <c r="D42" s="190"/>
      <c r="E42" s="516"/>
      <c r="F42" s="141"/>
      <c r="G42" s="321"/>
      <c r="H42" s="492"/>
    </row>
    <row r="43" spans="1:8" ht="19.5" customHeight="1">
      <c r="A43" s="96"/>
      <c r="B43" s="97"/>
      <c r="C43" s="97"/>
      <c r="D43" s="190"/>
      <c r="E43" s="514"/>
      <c r="F43" s="4"/>
      <c r="G43" s="124"/>
      <c r="H43" s="492"/>
    </row>
    <row r="44" spans="1:8" ht="19.5" customHeight="1">
      <c r="A44" s="96"/>
      <c r="B44" s="97"/>
      <c r="C44" s="97"/>
      <c r="D44" s="190"/>
      <c r="E44" s="514"/>
      <c r="F44" s="4"/>
      <c r="G44" s="124"/>
      <c r="H44" s="492"/>
    </row>
    <row r="45" spans="1:8" ht="19.5" customHeight="1">
      <c r="A45" s="96"/>
      <c r="B45" s="97"/>
      <c r="C45" s="97"/>
      <c r="D45" s="193"/>
      <c r="E45" s="514"/>
      <c r="F45" s="4"/>
      <c r="G45" s="124"/>
      <c r="H45" s="492"/>
    </row>
    <row r="46" spans="1:8" ht="19.5" customHeight="1">
      <c r="A46" s="298"/>
      <c r="B46" s="299"/>
      <c r="C46" s="299"/>
      <c r="D46" s="194"/>
      <c r="E46" s="507"/>
      <c r="F46" s="6"/>
      <c r="G46" s="125"/>
      <c r="H46" s="500"/>
    </row>
    <row r="47" spans="1:8" ht="19.5" customHeight="1">
      <c r="A47" s="298"/>
      <c r="B47" s="299"/>
      <c r="C47" s="299"/>
      <c r="D47" s="194"/>
      <c r="E47" s="507"/>
      <c r="F47" s="6"/>
      <c r="G47" s="125"/>
      <c r="H47" s="500"/>
    </row>
    <row r="48" spans="1:8" s="13" customFormat="1" ht="19.5" customHeight="1">
      <c r="A48" s="15"/>
      <c r="B48" s="71"/>
      <c r="C48" s="71"/>
      <c r="D48" s="191"/>
      <c r="E48" s="49" t="str">
        <f>CONCATENATE(FIXED(COUNTA(E29:E47),0,0),"　店")</f>
        <v>12　店</v>
      </c>
      <c r="F48" s="9">
        <f>SUM(F29:F47)</f>
        <v>6550</v>
      </c>
      <c r="G48" s="9">
        <f>SUM(G29:G47)</f>
        <v>0</v>
      </c>
      <c r="H48" s="150">
        <f>SUM(H29:H47)</f>
        <v>22000</v>
      </c>
    </row>
    <row r="49" spans="1:8" s="13" customFormat="1" ht="19.5" customHeight="1">
      <c r="A49" s="520" t="s">
        <v>1523</v>
      </c>
      <c r="B49" s="1"/>
      <c r="C49" s="1"/>
      <c r="D49" s="206"/>
      <c r="E49" s="2"/>
      <c r="F49" s="2"/>
      <c r="G49" s="2"/>
      <c r="H49" s="12" t="s">
        <v>114</v>
      </c>
    </row>
    <row r="50" ht="13.5">
      <c r="H50" s="517"/>
    </row>
    <row r="51" ht="13.5">
      <c r="H51"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5:H25 H29:H40"/>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H49"/>
  <sheetViews>
    <sheetView showZeros="0" zoomScale="70" zoomScaleNormal="70" zoomScaleSheetLayoutView="7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L21" sqref="L21"/>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770</v>
      </c>
      <c r="H1" s="499"/>
    </row>
    <row r="2" spans="1:8" ht="39.75" customHeight="1">
      <c r="A2" s="693"/>
      <c r="B2" s="694"/>
      <c r="C2" s="695"/>
      <c r="D2" s="284" t="s">
        <v>117</v>
      </c>
      <c r="E2" s="687"/>
      <c r="F2" s="686"/>
      <c r="G2" s="283" t="s">
        <v>15</v>
      </c>
      <c r="H2" s="521">
        <f>SUM(A6,A27)</f>
        <v>0</v>
      </c>
    </row>
    <row r="3" spans="5:8" ht="24.75" customHeight="1">
      <c r="E3" s="688"/>
      <c r="F3" s="688"/>
      <c r="G3" s="691"/>
      <c r="H3" s="700"/>
    </row>
    <row r="4" spans="1:8" s="13" customFormat="1" ht="19.5" customHeight="1">
      <c r="A4" s="689" t="s">
        <v>119</v>
      </c>
      <c r="B4" s="648"/>
      <c r="C4" s="690"/>
      <c r="D4" s="699" t="s">
        <v>115</v>
      </c>
      <c r="E4" s="651"/>
      <c r="F4" s="490" t="s">
        <v>120</v>
      </c>
      <c r="G4" s="519" t="s">
        <v>912</v>
      </c>
      <c r="H4" s="503" t="s">
        <v>118</v>
      </c>
    </row>
    <row r="5" spans="1:8" ht="19.5" customHeight="1">
      <c r="A5" s="567" t="s">
        <v>26</v>
      </c>
      <c r="B5" s="325"/>
      <c r="C5" s="325"/>
      <c r="D5" s="189" t="s">
        <v>242</v>
      </c>
      <c r="E5" s="505" t="s">
        <v>1190</v>
      </c>
      <c r="F5" s="142">
        <v>600</v>
      </c>
      <c r="G5" s="322"/>
      <c r="H5" s="491">
        <v>2050</v>
      </c>
    </row>
    <row r="6" spans="1:8" ht="19.5" customHeight="1">
      <c r="A6" s="528">
        <f>SUM(G24)</f>
        <v>0</v>
      </c>
      <c r="B6" s="98" t="s">
        <v>106</v>
      </c>
      <c r="C6" s="98">
        <f>SUM(F24)</f>
        <v>7150</v>
      </c>
      <c r="D6" s="190" t="s">
        <v>243</v>
      </c>
      <c r="E6" s="506" t="s">
        <v>1191</v>
      </c>
      <c r="F6" s="143">
        <v>450</v>
      </c>
      <c r="G6" s="323"/>
      <c r="H6" s="492">
        <v>1750</v>
      </c>
    </row>
    <row r="7" spans="1:8" ht="19.5" customHeight="1">
      <c r="A7" s="96"/>
      <c r="B7" s="97"/>
      <c r="C7" s="97"/>
      <c r="D7" s="190" t="s">
        <v>244</v>
      </c>
      <c r="E7" s="506" t="s">
        <v>1192</v>
      </c>
      <c r="F7" s="143">
        <v>1550</v>
      </c>
      <c r="G7" s="323"/>
      <c r="H7" s="492">
        <v>7000</v>
      </c>
    </row>
    <row r="8" spans="1:8" ht="19.5" customHeight="1">
      <c r="A8" s="96"/>
      <c r="B8" s="97"/>
      <c r="C8" s="97"/>
      <c r="D8" s="190" t="s">
        <v>245</v>
      </c>
      <c r="E8" s="506" t="s">
        <v>1193</v>
      </c>
      <c r="F8" s="143">
        <v>950</v>
      </c>
      <c r="G8" s="323"/>
      <c r="H8" s="492">
        <v>4600</v>
      </c>
    </row>
    <row r="9" spans="1:8" ht="19.5" customHeight="1">
      <c r="A9" s="96"/>
      <c r="B9" s="97"/>
      <c r="C9" s="97"/>
      <c r="D9" s="190" t="s">
        <v>246</v>
      </c>
      <c r="E9" s="506" t="s">
        <v>1194</v>
      </c>
      <c r="F9" s="143">
        <v>550</v>
      </c>
      <c r="G9" s="323"/>
      <c r="H9" s="492">
        <v>2500</v>
      </c>
    </row>
    <row r="10" spans="1:8" ht="19.5" customHeight="1">
      <c r="A10" s="96"/>
      <c r="B10" s="97"/>
      <c r="C10" s="97"/>
      <c r="D10" s="190" t="s">
        <v>247</v>
      </c>
      <c r="E10" s="506" t="s">
        <v>805</v>
      </c>
      <c r="F10" s="143">
        <v>200</v>
      </c>
      <c r="G10" s="323"/>
      <c r="H10" s="492">
        <v>1000</v>
      </c>
    </row>
    <row r="11" spans="1:8" ht="19.5" customHeight="1">
      <c r="A11" s="96"/>
      <c r="B11" s="97"/>
      <c r="C11" s="97"/>
      <c r="D11" s="190" t="s">
        <v>248</v>
      </c>
      <c r="E11" s="506" t="s">
        <v>1195</v>
      </c>
      <c r="F11" s="143">
        <v>700</v>
      </c>
      <c r="G11" s="323"/>
      <c r="H11" s="492">
        <v>2900</v>
      </c>
    </row>
    <row r="12" spans="1:8" ht="19.5" customHeight="1">
      <c r="A12" s="96"/>
      <c r="B12" s="97"/>
      <c r="C12" s="97"/>
      <c r="D12" s="190" t="s">
        <v>249</v>
      </c>
      <c r="E12" s="506" t="s">
        <v>1196</v>
      </c>
      <c r="F12" s="143">
        <v>600</v>
      </c>
      <c r="G12" s="323"/>
      <c r="H12" s="492">
        <v>2400</v>
      </c>
    </row>
    <row r="13" spans="1:8" ht="19.5" customHeight="1">
      <c r="A13" s="96"/>
      <c r="B13" s="97"/>
      <c r="C13" s="97"/>
      <c r="D13" s="190" t="s">
        <v>250</v>
      </c>
      <c r="E13" s="506" t="s">
        <v>1197</v>
      </c>
      <c r="F13" s="143">
        <v>350</v>
      </c>
      <c r="G13" s="323"/>
      <c r="H13" s="492">
        <v>1800</v>
      </c>
    </row>
    <row r="14" spans="1:8" ht="19.5" customHeight="1">
      <c r="A14" s="96"/>
      <c r="B14" s="97"/>
      <c r="C14" s="97"/>
      <c r="D14" s="190" t="s">
        <v>251</v>
      </c>
      <c r="E14" s="506" t="s">
        <v>1198</v>
      </c>
      <c r="F14" s="143">
        <v>450</v>
      </c>
      <c r="G14" s="323"/>
      <c r="H14" s="492">
        <v>2300</v>
      </c>
    </row>
    <row r="15" spans="1:8" ht="19.5" customHeight="1">
      <c r="A15" s="96"/>
      <c r="B15" s="97"/>
      <c r="C15" s="97"/>
      <c r="D15" s="190" t="s">
        <v>252</v>
      </c>
      <c r="E15" s="506" t="s">
        <v>1199</v>
      </c>
      <c r="F15" s="143">
        <v>350</v>
      </c>
      <c r="G15" s="323"/>
      <c r="H15" s="492">
        <v>1450</v>
      </c>
    </row>
    <row r="16" spans="1:8" ht="19.5" customHeight="1">
      <c r="A16" s="96"/>
      <c r="B16" s="97"/>
      <c r="C16" s="97"/>
      <c r="D16" s="190" t="s">
        <v>925</v>
      </c>
      <c r="E16" s="513" t="s">
        <v>1200</v>
      </c>
      <c r="F16" s="143">
        <v>400</v>
      </c>
      <c r="G16" s="323"/>
      <c r="H16" s="492">
        <v>1550</v>
      </c>
    </row>
    <row r="17" spans="1:8" ht="19.5" customHeight="1">
      <c r="A17" s="96"/>
      <c r="B17" s="97"/>
      <c r="C17" s="97"/>
      <c r="D17" s="190"/>
      <c r="E17" s="513"/>
      <c r="F17" s="143"/>
      <c r="G17" s="323"/>
      <c r="H17" s="492"/>
    </row>
    <row r="18" spans="1:8" ht="19.5" customHeight="1">
      <c r="A18" s="96"/>
      <c r="B18" s="97"/>
      <c r="C18" s="97"/>
      <c r="D18" s="190"/>
      <c r="E18" s="513"/>
      <c r="F18" s="143"/>
      <c r="G18" s="323"/>
      <c r="H18" s="492"/>
    </row>
    <row r="19" spans="1:8" ht="19.5" customHeight="1">
      <c r="A19" s="96"/>
      <c r="B19" s="97"/>
      <c r="C19" s="97"/>
      <c r="D19" s="190"/>
      <c r="E19" s="513"/>
      <c r="F19" s="143"/>
      <c r="G19" s="323"/>
      <c r="H19" s="492"/>
    </row>
    <row r="20" spans="1:8" ht="19.5" customHeight="1">
      <c r="A20" s="96"/>
      <c r="B20" s="97"/>
      <c r="C20" s="97"/>
      <c r="D20" s="190"/>
      <c r="E20" s="513"/>
      <c r="F20" s="143"/>
      <c r="G20" s="323"/>
      <c r="H20" s="492"/>
    </row>
    <row r="21" spans="1:8" ht="19.5" customHeight="1">
      <c r="A21" s="96"/>
      <c r="B21" s="97"/>
      <c r="C21" s="97"/>
      <c r="D21" s="190"/>
      <c r="E21" s="513"/>
      <c r="F21" s="143"/>
      <c r="G21" s="323"/>
      <c r="H21" s="492"/>
    </row>
    <row r="22" spans="1:8" ht="19.5" customHeight="1">
      <c r="A22" s="96"/>
      <c r="B22" s="97"/>
      <c r="C22" s="97"/>
      <c r="D22" s="201"/>
      <c r="E22" s="514"/>
      <c r="F22" s="4"/>
      <c r="G22" s="124"/>
      <c r="H22" s="492"/>
    </row>
    <row r="23" spans="1:8" ht="19.5" customHeight="1">
      <c r="A23" s="96"/>
      <c r="B23" s="97"/>
      <c r="C23" s="97"/>
      <c r="D23" s="193"/>
      <c r="E23" s="514"/>
      <c r="F23" s="4"/>
      <c r="G23" s="124"/>
      <c r="H23" s="492"/>
    </row>
    <row r="24" spans="1:8" s="13" customFormat="1" ht="19.5" customHeight="1">
      <c r="A24" s="15"/>
      <c r="B24" s="71"/>
      <c r="C24" s="71"/>
      <c r="D24" s="191"/>
      <c r="E24" s="49" t="str">
        <f>CONCATENATE(FIXED(COUNTA(E5:E23),0,0),"　店")</f>
        <v>12　店</v>
      </c>
      <c r="F24" s="8">
        <f>SUM(F5:F23)</f>
        <v>7150</v>
      </c>
      <c r="G24" s="8">
        <f>SUM(G5:G23)</f>
        <v>0</v>
      </c>
      <c r="H24" s="501">
        <f>SUM(H5:H23)</f>
        <v>31300</v>
      </c>
    </row>
    <row r="25" spans="1:8" s="13" customFormat="1" ht="19.5" customHeight="1">
      <c r="A25" s="298"/>
      <c r="B25" s="299"/>
      <c r="C25" s="299"/>
      <c r="D25" s="194"/>
      <c r="E25" s="507"/>
      <c r="F25" s="6"/>
      <c r="G25" s="6"/>
      <c r="H25" s="500"/>
    </row>
    <row r="26" spans="1:8" ht="19.5" customHeight="1">
      <c r="A26" s="567" t="s">
        <v>964</v>
      </c>
      <c r="B26" s="325"/>
      <c r="C26" s="325"/>
      <c r="D26" s="189" t="s">
        <v>253</v>
      </c>
      <c r="E26" s="505" t="s">
        <v>1065</v>
      </c>
      <c r="F26" s="142">
        <v>550</v>
      </c>
      <c r="G26" s="322"/>
      <c r="H26" s="491">
        <v>1650</v>
      </c>
    </row>
    <row r="27" spans="1:8" ht="19.5" customHeight="1">
      <c r="A27" s="528">
        <f>SUM(G48)</f>
        <v>0</v>
      </c>
      <c r="B27" s="98" t="s">
        <v>107</v>
      </c>
      <c r="C27" s="98">
        <f>SUM(F48)</f>
        <v>6050</v>
      </c>
      <c r="D27" s="190" t="s">
        <v>254</v>
      </c>
      <c r="E27" s="506" t="s">
        <v>1066</v>
      </c>
      <c r="F27" s="143">
        <v>350</v>
      </c>
      <c r="G27" s="323"/>
      <c r="H27" s="492">
        <v>1200</v>
      </c>
    </row>
    <row r="28" spans="1:8" ht="19.5" customHeight="1">
      <c r="A28" s="96"/>
      <c r="B28" s="97"/>
      <c r="C28" s="97"/>
      <c r="D28" s="190" t="s">
        <v>255</v>
      </c>
      <c r="E28" s="506" t="s">
        <v>1067</v>
      </c>
      <c r="F28" s="143">
        <v>650</v>
      </c>
      <c r="G28" s="323"/>
      <c r="H28" s="492">
        <v>2600</v>
      </c>
    </row>
    <row r="29" spans="1:8" ht="19.5" customHeight="1">
      <c r="A29" s="96"/>
      <c r="B29" s="97"/>
      <c r="C29" s="97"/>
      <c r="D29" s="190" t="s">
        <v>256</v>
      </c>
      <c r="E29" s="506" t="s">
        <v>1068</v>
      </c>
      <c r="F29" s="143">
        <v>750</v>
      </c>
      <c r="G29" s="323"/>
      <c r="H29" s="492">
        <v>2450</v>
      </c>
    </row>
    <row r="30" spans="1:8" ht="19.5" customHeight="1">
      <c r="A30" s="96"/>
      <c r="B30" s="97"/>
      <c r="C30" s="97"/>
      <c r="D30" s="190" t="s">
        <v>257</v>
      </c>
      <c r="E30" s="506" t="s">
        <v>1069</v>
      </c>
      <c r="F30" s="143">
        <v>450</v>
      </c>
      <c r="G30" s="323"/>
      <c r="H30" s="492">
        <v>1700</v>
      </c>
    </row>
    <row r="31" spans="1:8" ht="19.5" customHeight="1">
      <c r="A31" s="96"/>
      <c r="B31" s="97"/>
      <c r="C31" s="97"/>
      <c r="D31" s="190" t="s">
        <v>258</v>
      </c>
      <c r="E31" s="506" t="s">
        <v>1070</v>
      </c>
      <c r="F31" s="143">
        <v>550</v>
      </c>
      <c r="G31" s="323"/>
      <c r="H31" s="492">
        <v>1800</v>
      </c>
    </row>
    <row r="32" spans="1:8" ht="19.5" customHeight="1">
      <c r="A32" s="96"/>
      <c r="B32" s="97"/>
      <c r="C32" s="97"/>
      <c r="D32" s="190" t="s">
        <v>259</v>
      </c>
      <c r="E32" s="506" t="s">
        <v>1071</v>
      </c>
      <c r="F32" s="143">
        <v>650</v>
      </c>
      <c r="G32" s="323"/>
      <c r="H32" s="492">
        <v>1900</v>
      </c>
    </row>
    <row r="33" spans="1:8" ht="19.5" customHeight="1">
      <c r="A33" s="96"/>
      <c r="B33" s="97"/>
      <c r="C33" s="97"/>
      <c r="D33" s="190" t="s">
        <v>260</v>
      </c>
      <c r="E33" s="506" t="s">
        <v>1072</v>
      </c>
      <c r="F33" s="143">
        <v>550</v>
      </c>
      <c r="G33" s="323"/>
      <c r="H33" s="492">
        <v>1900</v>
      </c>
    </row>
    <row r="34" spans="1:8" ht="19.5" customHeight="1">
      <c r="A34" s="96"/>
      <c r="B34" s="97"/>
      <c r="C34" s="97"/>
      <c r="D34" s="190" t="s">
        <v>261</v>
      </c>
      <c r="E34" s="506" t="s">
        <v>1073</v>
      </c>
      <c r="F34" s="143">
        <v>650</v>
      </c>
      <c r="G34" s="323"/>
      <c r="H34" s="492">
        <v>2200</v>
      </c>
    </row>
    <row r="35" spans="1:8" ht="19.5" customHeight="1">
      <c r="A35" s="96"/>
      <c r="B35" s="97"/>
      <c r="C35" s="97"/>
      <c r="D35" s="190" t="s">
        <v>262</v>
      </c>
      <c r="E35" s="506" t="s">
        <v>1074</v>
      </c>
      <c r="F35" s="143">
        <v>450</v>
      </c>
      <c r="G35" s="323"/>
      <c r="H35" s="492">
        <v>1800</v>
      </c>
    </row>
    <row r="36" spans="1:8" ht="19.5" customHeight="1">
      <c r="A36" s="96"/>
      <c r="B36" s="97"/>
      <c r="C36" s="97"/>
      <c r="D36" s="190" t="s">
        <v>263</v>
      </c>
      <c r="E36" s="506" t="s">
        <v>1075</v>
      </c>
      <c r="F36" s="143">
        <v>450</v>
      </c>
      <c r="G36" s="323"/>
      <c r="H36" s="492">
        <v>1600</v>
      </c>
    </row>
    <row r="37" spans="1:8" ht="19.5" customHeight="1">
      <c r="A37" s="96"/>
      <c r="B37" s="97"/>
      <c r="C37" s="97"/>
      <c r="D37" s="190"/>
      <c r="E37" s="506"/>
      <c r="F37" s="143"/>
      <c r="G37" s="323"/>
      <c r="H37" s="492"/>
    </row>
    <row r="38" spans="1:8" ht="19.5" customHeight="1">
      <c r="A38" s="96"/>
      <c r="B38" s="97"/>
      <c r="C38" s="97"/>
      <c r="D38" s="190"/>
      <c r="E38" s="513"/>
      <c r="F38" s="143"/>
      <c r="G38" s="323"/>
      <c r="H38" s="492"/>
    </row>
    <row r="39" spans="1:8" ht="19.5" customHeight="1">
      <c r="A39" s="96"/>
      <c r="B39" s="97"/>
      <c r="C39" s="97"/>
      <c r="D39" s="190"/>
      <c r="E39" s="506"/>
      <c r="F39" s="143"/>
      <c r="G39" s="323"/>
      <c r="H39" s="492"/>
    </row>
    <row r="40" spans="1:8" ht="19.5" customHeight="1">
      <c r="A40" s="96"/>
      <c r="B40" s="97"/>
      <c r="C40" s="97"/>
      <c r="D40" s="190"/>
      <c r="E40" s="506"/>
      <c r="F40" s="143"/>
      <c r="G40" s="323"/>
      <c r="H40" s="492"/>
    </row>
    <row r="41" spans="1:8" ht="19.5" customHeight="1">
      <c r="A41" s="96"/>
      <c r="B41" s="97"/>
      <c r="C41" s="97"/>
      <c r="D41" s="190"/>
      <c r="E41" s="506"/>
      <c r="F41" s="4"/>
      <c r="G41" s="124"/>
      <c r="H41" s="492"/>
    </row>
    <row r="42" spans="1:8" ht="19.5" customHeight="1">
      <c r="A42" s="96"/>
      <c r="B42" s="97"/>
      <c r="C42" s="97"/>
      <c r="D42" s="190"/>
      <c r="E42" s="506"/>
      <c r="F42" s="4"/>
      <c r="G42" s="124"/>
      <c r="H42" s="492"/>
    </row>
    <row r="43" spans="1:8" ht="19.5" customHeight="1">
      <c r="A43" s="96"/>
      <c r="B43" s="97"/>
      <c r="C43" s="97"/>
      <c r="D43" s="193"/>
      <c r="E43" s="514"/>
      <c r="F43" s="4"/>
      <c r="G43" s="124"/>
      <c r="H43" s="492"/>
    </row>
    <row r="44" spans="1:8" ht="19.5" customHeight="1">
      <c r="A44" s="96"/>
      <c r="B44" s="97"/>
      <c r="C44" s="97"/>
      <c r="D44" s="193"/>
      <c r="E44" s="514"/>
      <c r="F44" s="4"/>
      <c r="G44" s="124"/>
      <c r="H44" s="492"/>
    </row>
    <row r="45" spans="1:8" ht="19.5" customHeight="1">
      <c r="A45" s="96"/>
      <c r="B45" s="97"/>
      <c r="C45" s="97"/>
      <c r="D45" s="193"/>
      <c r="E45" s="514"/>
      <c r="F45" s="4"/>
      <c r="G45" s="124"/>
      <c r="H45" s="492"/>
    </row>
    <row r="46" spans="1:8" ht="19.5" customHeight="1">
      <c r="A46" s="298"/>
      <c r="B46" s="299"/>
      <c r="C46" s="299"/>
      <c r="D46" s="194"/>
      <c r="E46" s="507"/>
      <c r="F46" s="6"/>
      <c r="G46" s="125"/>
      <c r="H46" s="500"/>
    </row>
    <row r="47" spans="1:8" ht="19.5" customHeight="1">
      <c r="A47" s="298"/>
      <c r="B47" s="299"/>
      <c r="C47" s="299"/>
      <c r="D47" s="194"/>
      <c r="E47" s="507"/>
      <c r="F47" s="6"/>
      <c r="G47" s="125"/>
      <c r="H47" s="500"/>
    </row>
    <row r="48" spans="1:8" s="13" customFormat="1" ht="19.5" customHeight="1">
      <c r="A48" s="15"/>
      <c r="B48" s="71"/>
      <c r="C48" s="71"/>
      <c r="D48" s="191"/>
      <c r="E48" s="49" t="str">
        <f>CONCATENATE(FIXED(COUNTA(E26:E47),0,0),"　店")</f>
        <v>11　店</v>
      </c>
      <c r="F48" s="9">
        <f>SUM(F26:F47)</f>
        <v>6050</v>
      </c>
      <c r="G48" s="9">
        <f>SUM(G26:G47)</f>
        <v>0</v>
      </c>
      <c r="H48" s="150">
        <f>SUM(H26:H47)</f>
        <v>20800</v>
      </c>
    </row>
    <row r="49" spans="1:8" s="13" customFormat="1" ht="19.5" customHeight="1">
      <c r="A49" s="520" t="s">
        <v>1523</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26:G47 G5:G23">
      <formula1>F26</formula1>
    </dataValidation>
    <dataValidation type="whole" operator="lessThanOrEqual" allowBlank="1" showInputMessage="1" showErrorMessage="1" sqref="H25">
      <formula1>F25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H49"/>
  <sheetViews>
    <sheetView showZeros="0" zoomScale="70" zoomScaleNormal="70" zoomScaleSheetLayoutView="4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N30" sqref="N30"/>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9" width="7.625" style="10" customWidth="1"/>
    <col min="10" max="16384" width="9.00390625" style="10" customWidth="1"/>
  </cols>
  <sheetData>
    <row r="1" spans="1:8" ht="39.75" customHeight="1">
      <c r="A1" s="696" t="s">
        <v>0</v>
      </c>
      <c r="B1" s="697"/>
      <c r="C1" s="698"/>
      <c r="D1" s="284" t="s">
        <v>116</v>
      </c>
      <c r="E1" s="685"/>
      <c r="F1" s="686"/>
      <c r="G1" s="283" t="s">
        <v>770</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48"/>
      <c r="C4" s="690"/>
      <c r="D4" s="699" t="s">
        <v>115</v>
      </c>
      <c r="E4" s="651"/>
      <c r="F4" s="490" t="s">
        <v>120</v>
      </c>
      <c r="G4" s="519" t="s">
        <v>912</v>
      </c>
      <c r="H4" s="503" t="s">
        <v>118</v>
      </c>
    </row>
    <row r="5" spans="1:8" ht="19.5" customHeight="1">
      <c r="A5" s="539" t="s">
        <v>27</v>
      </c>
      <c r="B5" s="540"/>
      <c r="C5" s="540"/>
      <c r="D5" s="189" t="s">
        <v>264</v>
      </c>
      <c r="E5" s="506" t="s">
        <v>1076</v>
      </c>
      <c r="F5" s="143">
        <v>550</v>
      </c>
      <c r="G5" s="324"/>
      <c r="H5" s="491">
        <v>2950</v>
      </c>
    </row>
    <row r="6" spans="1:8" ht="19.5" customHeight="1">
      <c r="A6" s="528">
        <f>SUM(G48)</f>
        <v>0</v>
      </c>
      <c r="B6" s="530" t="s">
        <v>99</v>
      </c>
      <c r="C6" s="98">
        <f>SUM(F48)</f>
        <v>6950</v>
      </c>
      <c r="D6" s="190" t="s">
        <v>265</v>
      </c>
      <c r="E6" s="506" t="s">
        <v>1077</v>
      </c>
      <c r="F6" s="143">
        <v>450</v>
      </c>
      <c r="G6" s="323"/>
      <c r="H6" s="492">
        <v>1850</v>
      </c>
    </row>
    <row r="7" spans="1:8" ht="19.5" customHeight="1">
      <c r="A7" s="96"/>
      <c r="B7" s="97"/>
      <c r="C7" s="97"/>
      <c r="D7" s="190" t="s">
        <v>266</v>
      </c>
      <c r="E7" s="506" t="s">
        <v>804</v>
      </c>
      <c r="F7" s="143">
        <v>350</v>
      </c>
      <c r="G7" s="323"/>
      <c r="H7" s="492">
        <v>1650</v>
      </c>
    </row>
    <row r="8" spans="1:8" ht="19.5" customHeight="1">
      <c r="A8" s="96"/>
      <c r="B8" s="97"/>
      <c r="C8" s="97"/>
      <c r="D8" s="190" t="s">
        <v>267</v>
      </c>
      <c r="E8" s="506" t="s">
        <v>1078</v>
      </c>
      <c r="F8" s="143">
        <v>600</v>
      </c>
      <c r="G8" s="323"/>
      <c r="H8" s="492">
        <v>2750</v>
      </c>
    </row>
    <row r="9" spans="1:8" ht="19.5" customHeight="1">
      <c r="A9" s="96"/>
      <c r="B9" s="97"/>
      <c r="C9" s="97"/>
      <c r="D9" s="190" t="s">
        <v>268</v>
      </c>
      <c r="E9" s="506" t="s">
        <v>1079</v>
      </c>
      <c r="F9" s="143">
        <v>350</v>
      </c>
      <c r="G9" s="323"/>
      <c r="H9" s="492">
        <v>1600</v>
      </c>
    </row>
    <row r="10" spans="1:8" ht="19.5" customHeight="1">
      <c r="A10" s="96"/>
      <c r="B10" s="97"/>
      <c r="C10" s="97"/>
      <c r="D10" s="190" t="s">
        <v>269</v>
      </c>
      <c r="E10" s="506" t="s">
        <v>1080</v>
      </c>
      <c r="F10" s="143">
        <v>450</v>
      </c>
      <c r="G10" s="323"/>
      <c r="H10" s="492">
        <v>2100</v>
      </c>
    </row>
    <row r="11" spans="1:8" ht="19.5" customHeight="1">
      <c r="A11" s="96"/>
      <c r="B11" s="97"/>
      <c r="C11" s="97"/>
      <c r="D11" s="190" t="s">
        <v>270</v>
      </c>
      <c r="E11" s="506" t="s">
        <v>1081</v>
      </c>
      <c r="F11" s="143">
        <v>250</v>
      </c>
      <c r="G11" s="323"/>
      <c r="H11" s="492">
        <v>1650</v>
      </c>
    </row>
    <row r="12" spans="1:8" ht="19.5" customHeight="1">
      <c r="A12" s="96"/>
      <c r="B12" s="97"/>
      <c r="C12" s="97"/>
      <c r="D12" s="190" t="s">
        <v>271</v>
      </c>
      <c r="E12" s="506" t="s">
        <v>1082</v>
      </c>
      <c r="F12" s="143">
        <v>350</v>
      </c>
      <c r="G12" s="323"/>
      <c r="H12" s="492">
        <v>2000</v>
      </c>
    </row>
    <row r="13" spans="1:8" ht="19.5" customHeight="1">
      <c r="A13" s="96"/>
      <c r="B13" s="97"/>
      <c r="C13" s="97"/>
      <c r="D13" s="190" t="s">
        <v>272</v>
      </c>
      <c r="E13" s="506" t="s">
        <v>1083</v>
      </c>
      <c r="F13" s="143">
        <v>800</v>
      </c>
      <c r="G13" s="323"/>
      <c r="H13" s="492">
        <v>2750</v>
      </c>
    </row>
    <row r="14" spans="1:8" ht="19.5" customHeight="1">
      <c r="A14" s="96"/>
      <c r="B14" s="97"/>
      <c r="C14" s="97"/>
      <c r="D14" s="190" t="s">
        <v>273</v>
      </c>
      <c r="E14" s="506" t="s">
        <v>1084</v>
      </c>
      <c r="F14" s="143">
        <v>750</v>
      </c>
      <c r="G14" s="323"/>
      <c r="H14" s="492">
        <v>2700</v>
      </c>
    </row>
    <row r="15" spans="1:8" ht="19.5" customHeight="1">
      <c r="A15" s="96"/>
      <c r="B15" s="97"/>
      <c r="C15" s="97"/>
      <c r="D15" s="190" t="s">
        <v>274</v>
      </c>
      <c r="E15" s="506" t="s">
        <v>1085</v>
      </c>
      <c r="F15" s="143">
        <v>400</v>
      </c>
      <c r="G15" s="323"/>
      <c r="H15" s="492">
        <v>1250</v>
      </c>
    </row>
    <row r="16" spans="1:8" ht="19.5" customHeight="1">
      <c r="A16" s="96"/>
      <c r="B16" s="97"/>
      <c r="C16" s="97"/>
      <c r="D16" s="190" t="s">
        <v>275</v>
      </c>
      <c r="E16" s="506" t="s">
        <v>1086</v>
      </c>
      <c r="F16" s="143">
        <v>600</v>
      </c>
      <c r="G16" s="323"/>
      <c r="H16" s="492">
        <v>2000</v>
      </c>
    </row>
    <row r="17" spans="1:8" ht="19.5" customHeight="1">
      <c r="A17" s="96"/>
      <c r="B17" s="97"/>
      <c r="C17" s="97"/>
      <c r="D17" s="190" t="s">
        <v>276</v>
      </c>
      <c r="E17" s="506" t="s">
        <v>1087</v>
      </c>
      <c r="F17" s="143">
        <v>500</v>
      </c>
      <c r="G17" s="323"/>
      <c r="H17" s="492">
        <v>1900</v>
      </c>
    </row>
    <row r="18" spans="1:8" ht="19.5" customHeight="1">
      <c r="A18" s="96"/>
      <c r="B18" s="97"/>
      <c r="C18" s="97"/>
      <c r="D18" s="190" t="s">
        <v>277</v>
      </c>
      <c r="E18" s="506" t="s">
        <v>1088</v>
      </c>
      <c r="F18" s="143">
        <v>350</v>
      </c>
      <c r="G18" s="323"/>
      <c r="H18" s="492">
        <v>1300</v>
      </c>
    </row>
    <row r="19" spans="1:8" ht="19.5" customHeight="1">
      <c r="A19" s="96"/>
      <c r="B19" s="97"/>
      <c r="C19" s="97"/>
      <c r="D19" s="190" t="s">
        <v>278</v>
      </c>
      <c r="E19" s="506" t="s">
        <v>1089</v>
      </c>
      <c r="F19" s="143">
        <v>200</v>
      </c>
      <c r="G19" s="323"/>
      <c r="H19" s="492">
        <v>1150</v>
      </c>
    </row>
    <row r="20" spans="1:8" ht="19.5" customHeight="1">
      <c r="A20" s="96"/>
      <c r="B20" s="97"/>
      <c r="C20" s="97"/>
      <c r="D20" s="190"/>
      <c r="E20" s="506"/>
      <c r="F20" s="143"/>
      <c r="G20" s="323"/>
      <c r="H20" s="492"/>
    </row>
    <row r="21" spans="1:8" ht="19.5" customHeight="1">
      <c r="A21" s="96"/>
      <c r="B21" s="97"/>
      <c r="C21" s="97"/>
      <c r="D21" s="190"/>
      <c r="E21" s="506"/>
      <c r="F21" s="143"/>
      <c r="G21" s="323"/>
      <c r="H21" s="492"/>
    </row>
    <row r="22" spans="1:8" ht="19.5" customHeight="1">
      <c r="A22" s="96"/>
      <c r="B22" s="97"/>
      <c r="C22" s="97"/>
      <c r="D22" s="190"/>
      <c r="E22" s="506"/>
      <c r="F22" s="143"/>
      <c r="G22" s="323"/>
      <c r="H22" s="492"/>
    </row>
    <row r="23" spans="1:8" ht="19.5" customHeight="1">
      <c r="A23" s="96"/>
      <c r="B23" s="97"/>
      <c r="C23" s="97"/>
      <c r="D23" s="190"/>
      <c r="E23" s="506"/>
      <c r="F23" s="143"/>
      <c r="G23" s="323"/>
      <c r="H23" s="492"/>
    </row>
    <row r="24" spans="1:8" ht="19.5" customHeight="1">
      <c r="A24" s="96"/>
      <c r="B24" s="97"/>
      <c r="C24" s="97"/>
      <c r="D24" s="190"/>
      <c r="E24" s="506"/>
      <c r="F24" s="143"/>
      <c r="G24" s="323"/>
      <c r="H24" s="492"/>
    </row>
    <row r="25" spans="1:8" ht="19.5" customHeight="1">
      <c r="A25" s="96"/>
      <c r="B25" s="97"/>
      <c r="C25" s="97"/>
      <c r="D25" s="190"/>
      <c r="E25" s="506"/>
      <c r="F25" s="143"/>
      <c r="G25" s="323"/>
      <c r="H25" s="492"/>
    </row>
    <row r="26" spans="1:8" ht="19.5" customHeight="1">
      <c r="A26" s="96"/>
      <c r="B26" s="97"/>
      <c r="C26" s="97"/>
      <c r="D26" s="190"/>
      <c r="E26" s="506"/>
      <c r="F26" s="143"/>
      <c r="G26" s="323"/>
      <c r="H26" s="492"/>
    </row>
    <row r="27" spans="1:8" ht="19.5" customHeight="1">
      <c r="A27" s="96"/>
      <c r="B27" s="97"/>
      <c r="C27" s="97"/>
      <c r="D27" s="190"/>
      <c r="E27" s="506"/>
      <c r="F27" s="143"/>
      <c r="G27" s="323"/>
      <c r="H27" s="492"/>
    </row>
    <row r="28" spans="1:8" ht="19.5" customHeight="1">
      <c r="A28" s="96"/>
      <c r="B28" s="97"/>
      <c r="C28" s="97"/>
      <c r="D28" s="190"/>
      <c r="E28" s="506"/>
      <c r="F28" s="143"/>
      <c r="G28" s="323"/>
      <c r="H28" s="492"/>
    </row>
    <row r="29" spans="1:8" ht="19.5" customHeight="1">
      <c r="A29" s="96"/>
      <c r="B29" s="97"/>
      <c r="C29" s="97"/>
      <c r="D29" s="190"/>
      <c r="E29" s="506"/>
      <c r="F29" s="143"/>
      <c r="G29" s="323"/>
      <c r="H29" s="492"/>
    </row>
    <row r="30" spans="1:8" ht="19.5" customHeight="1">
      <c r="A30" s="96"/>
      <c r="B30" s="97"/>
      <c r="C30" s="97"/>
      <c r="D30" s="190"/>
      <c r="E30" s="506"/>
      <c r="F30" s="143"/>
      <c r="G30" s="323"/>
      <c r="H30" s="492"/>
    </row>
    <row r="31" spans="1:8" ht="19.5" customHeight="1">
      <c r="A31" s="96"/>
      <c r="B31" s="97"/>
      <c r="C31" s="97"/>
      <c r="D31" s="190"/>
      <c r="E31" s="506"/>
      <c r="F31" s="143"/>
      <c r="G31" s="323"/>
      <c r="H31" s="492"/>
    </row>
    <row r="32" spans="1:8" ht="19.5" customHeight="1">
      <c r="A32" s="96"/>
      <c r="B32" s="97"/>
      <c r="C32" s="97"/>
      <c r="D32" s="190"/>
      <c r="E32" s="69"/>
      <c r="F32" s="143"/>
      <c r="G32" s="323"/>
      <c r="H32" s="492"/>
    </row>
    <row r="33" spans="1:8" ht="19.5" customHeight="1">
      <c r="A33" s="96"/>
      <c r="B33" s="97"/>
      <c r="C33" s="97"/>
      <c r="D33" s="190"/>
      <c r="E33" s="69"/>
      <c r="F33" s="143"/>
      <c r="G33" s="323"/>
      <c r="H33" s="492"/>
    </row>
    <row r="34" spans="1:8" ht="19.5" customHeight="1">
      <c r="A34" s="96"/>
      <c r="B34" s="97"/>
      <c r="C34" s="97"/>
      <c r="D34" s="190"/>
      <c r="E34" s="69"/>
      <c r="F34" s="143"/>
      <c r="G34" s="323"/>
      <c r="H34" s="492"/>
    </row>
    <row r="35" spans="1:8" ht="19.5" customHeight="1">
      <c r="A35" s="96"/>
      <c r="B35" s="97"/>
      <c r="C35" s="97"/>
      <c r="D35" s="190"/>
      <c r="E35" s="69"/>
      <c r="F35" s="143"/>
      <c r="G35" s="323"/>
      <c r="H35" s="492"/>
    </row>
    <row r="36" spans="1:8" ht="19.5" customHeight="1">
      <c r="A36" s="96"/>
      <c r="B36" s="97"/>
      <c r="C36" s="97"/>
      <c r="D36" s="190"/>
      <c r="E36" s="69"/>
      <c r="F36" s="143"/>
      <c r="G36" s="323"/>
      <c r="H36" s="492"/>
    </row>
    <row r="37" spans="1:8" ht="19.5" customHeight="1">
      <c r="A37" s="96"/>
      <c r="B37" s="97"/>
      <c r="C37" s="97"/>
      <c r="D37" s="190"/>
      <c r="E37" s="69"/>
      <c r="F37" s="143"/>
      <c r="G37" s="323"/>
      <c r="H37" s="492"/>
    </row>
    <row r="38" spans="1:8" ht="19.5" customHeight="1">
      <c r="A38" s="96"/>
      <c r="B38" s="97"/>
      <c r="C38" s="97"/>
      <c r="D38" s="190"/>
      <c r="E38" s="69"/>
      <c r="F38" s="143"/>
      <c r="G38" s="323"/>
      <c r="H38" s="492"/>
    </row>
    <row r="39" spans="1:8" ht="19.5" customHeight="1">
      <c r="A39" s="96"/>
      <c r="B39" s="97"/>
      <c r="C39" s="97"/>
      <c r="D39" s="190"/>
      <c r="E39" s="69"/>
      <c r="F39" s="143"/>
      <c r="G39" s="323"/>
      <c r="H39" s="492"/>
    </row>
    <row r="40" spans="1:8" ht="19.5" customHeight="1">
      <c r="A40" s="96"/>
      <c r="B40" s="97"/>
      <c r="C40" s="97"/>
      <c r="D40" s="190"/>
      <c r="E40" s="69"/>
      <c r="F40" s="143"/>
      <c r="G40" s="323"/>
      <c r="H40" s="492"/>
    </row>
    <row r="41" spans="1:8" ht="19.5" customHeight="1">
      <c r="A41" s="96"/>
      <c r="B41" s="97"/>
      <c r="C41" s="97"/>
      <c r="D41" s="190"/>
      <c r="E41" s="69"/>
      <c r="F41" s="143"/>
      <c r="G41" s="323"/>
      <c r="H41" s="492"/>
    </row>
    <row r="42" spans="1:8" ht="19.5" customHeight="1">
      <c r="A42" s="96"/>
      <c r="B42" s="97"/>
      <c r="C42" s="97"/>
      <c r="D42" s="190"/>
      <c r="E42" s="69"/>
      <c r="F42" s="143"/>
      <c r="G42" s="323"/>
      <c r="H42" s="492"/>
    </row>
    <row r="43" spans="1:8" ht="19.5" customHeight="1">
      <c r="A43" s="96"/>
      <c r="B43" s="97"/>
      <c r="C43" s="97"/>
      <c r="D43" s="190"/>
      <c r="E43" s="69"/>
      <c r="F43" s="143"/>
      <c r="G43" s="323"/>
      <c r="H43" s="492"/>
    </row>
    <row r="44" spans="1:8" ht="19.5" customHeight="1">
      <c r="A44" s="96"/>
      <c r="B44" s="97"/>
      <c r="C44" s="97"/>
      <c r="D44" s="190"/>
      <c r="E44" s="69"/>
      <c r="F44" s="143"/>
      <c r="G44" s="323"/>
      <c r="H44" s="492"/>
    </row>
    <row r="45" spans="1:8" ht="19.5" customHeight="1">
      <c r="A45" s="96"/>
      <c r="B45" s="97"/>
      <c r="C45" s="97"/>
      <c r="D45" s="190"/>
      <c r="E45" s="69"/>
      <c r="F45" s="143"/>
      <c r="G45" s="323"/>
      <c r="H45" s="492"/>
    </row>
    <row r="46" spans="1:8" ht="19.5" customHeight="1">
      <c r="A46" s="298"/>
      <c r="B46" s="299"/>
      <c r="C46" s="299"/>
      <c r="D46" s="199"/>
      <c r="E46" s="70"/>
      <c r="F46" s="178"/>
      <c r="G46" s="326"/>
      <c r="H46" s="500"/>
    </row>
    <row r="47" spans="1:8" ht="19.5" customHeight="1">
      <c r="A47" s="328"/>
      <c r="B47" s="329"/>
      <c r="C47" s="329"/>
      <c r="D47" s="200"/>
      <c r="E47" s="204"/>
      <c r="F47" s="177"/>
      <c r="G47" s="327"/>
      <c r="H47" s="504"/>
    </row>
    <row r="48" spans="1:8" s="13" customFormat="1" ht="19.5" customHeight="1">
      <c r="A48" s="15"/>
      <c r="B48" s="71"/>
      <c r="C48" s="71"/>
      <c r="D48" s="191"/>
      <c r="E48" s="7" t="str">
        <f>CONCATENATE(FIXED(COUNTA(E5:E47),0,0),"　店")</f>
        <v>15　店</v>
      </c>
      <c r="F48" s="9">
        <f>SUM(F5:F47)</f>
        <v>6950</v>
      </c>
      <c r="G48" s="9">
        <f>SUM(G5:G47)</f>
        <v>0</v>
      </c>
      <c r="H48" s="151">
        <f>SUM(H5:H47)</f>
        <v>29600</v>
      </c>
    </row>
    <row r="49" spans="1:8" s="13" customFormat="1" ht="19.5" customHeight="1">
      <c r="A49" s="520" t="s">
        <v>1523</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2:H48">
      <formula1>F32</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5:H31"/>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Sheet11">
    <pageSetUpPr fitToPage="1"/>
  </sheetPr>
  <dimension ref="A1:H49"/>
  <sheetViews>
    <sheetView showZeros="0" zoomScale="70" zoomScaleNormal="70" zoomScaleSheetLayoutView="40"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K22" sqref="K22"/>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9" width="7.625" style="10" customWidth="1"/>
    <col min="10" max="16384" width="9.00390625" style="10" customWidth="1"/>
  </cols>
  <sheetData>
    <row r="1" spans="1:8" ht="39.75" customHeight="1">
      <c r="A1" s="696" t="s">
        <v>0</v>
      </c>
      <c r="B1" s="697"/>
      <c r="C1" s="698"/>
      <c r="D1" s="284" t="s">
        <v>116</v>
      </c>
      <c r="E1" s="685"/>
      <c r="F1" s="686"/>
      <c r="G1" s="283" t="s">
        <v>770</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48"/>
      <c r="C4" s="690"/>
      <c r="D4" s="699" t="s">
        <v>115</v>
      </c>
      <c r="E4" s="651"/>
      <c r="F4" s="490" t="s">
        <v>120</v>
      </c>
      <c r="G4" s="519" t="s">
        <v>912</v>
      </c>
      <c r="H4" s="503" t="s">
        <v>118</v>
      </c>
    </row>
    <row r="5" spans="1:8" ht="19.5" customHeight="1">
      <c r="A5" s="539" t="s">
        <v>28</v>
      </c>
      <c r="B5" s="540"/>
      <c r="C5" s="540"/>
      <c r="D5" s="189" t="s">
        <v>279</v>
      </c>
      <c r="E5" s="505" t="s">
        <v>1201</v>
      </c>
      <c r="F5" s="142">
        <v>1050</v>
      </c>
      <c r="G5" s="322"/>
      <c r="H5" s="491">
        <v>4250</v>
      </c>
    </row>
    <row r="6" spans="1:8" ht="19.5" customHeight="1">
      <c r="A6" s="528">
        <f>SUM(G48)</f>
        <v>0</v>
      </c>
      <c r="B6" s="530" t="s">
        <v>99</v>
      </c>
      <c r="C6" s="98">
        <f>SUM(F48)</f>
        <v>10150</v>
      </c>
      <c r="D6" s="190" t="s">
        <v>280</v>
      </c>
      <c r="E6" s="506" t="s">
        <v>779</v>
      </c>
      <c r="F6" s="143">
        <v>550</v>
      </c>
      <c r="G6" s="323"/>
      <c r="H6" s="492">
        <v>2650</v>
      </c>
    </row>
    <row r="7" spans="1:8" ht="19.5" customHeight="1">
      <c r="A7" s="96"/>
      <c r="B7" s="97"/>
      <c r="C7" s="97"/>
      <c r="D7" s="190" t="s">
        <v>281</v>
      </c>
      <c r="E7" s="506" t="s">
        <v>1202</v>
      </c>
      <c r="F7" s="143">
        <v>700</v>
      </c>
      <c r="G7" s="323"/>
      <c r="H7" s="492">
        <v>3100</v>
      </c>
    </row>
    <row r="8" spans="1:8" ht="19.5" customHeight="1">
      <c r="A8" s="96"/>
      <c r="B8" s="97"/>
      <c r="C8" s="97"/>
      <c r="D8" s="190" t="s">
        <v>282</v>
      </c>
      <c r="E8" s="506" t="s">
        <v>1203</v>
      </c>
      <c r="F8" s="143">
        <v>200</v>
      </c>
      <c r="G8" s="323"/>
      <c r="H8" s="492">
        <v>1200</v>
      </c>
    </row>
    <row r="9" spans="1:8" ht="19.5" customHeight="1">
      <c r="A9" s="96"/>
      <c r="B9" s="97"/>
      <c r="C9" s="97"/>
      <c r="D9" s="190" t="s">
        <v>283</v>
      </c>
      <c r="E9" s="506" t="s">
        <v>1204</v>
      </c>
      <c r="F9" s="143">
        <v>650</v>
      </c>
      <c r="G9" s="323"/>
      <c r="H9" s="492">
        <v>2600</v>
      </c>
    </row>
    <row r="10" spans="1:8" ht="19.5" customHeight="1">
      <c r="A10" s="96"/>
      <c r="B10" s="97"/>
      <c r="C10" s="97"/>
      <c r="D10" s="190" t="s">
        <v>284</v>
      </c>
      <c r="E10" s="506" t="s">
        <v>780</v>
      </c>
      <c r="F10" s="143">
        <v>400</v>
      </c>
      <c r="G10" s="323"/>
      <c r="H10" s="492">
        <v>1850</v>
      </c>
    </row>
    <row r="11" spans="1:8" ht="19.5" customHeight="1">
      <c r="A11" s="96"/>
      <c r="B11" s="97"/>
      <c r="C11" s="97"/>
      <c r="D11" s="190" t="s">
        <v>285</v>
      </c>
      <c r="E11" s="506" t="s">
        <v>1205</v>
      </c>
      <c r="F11" s="143">
        <v>500</v>
      </c>
      <c r="G11" s="323"/>
      <c r="H11" s="492">
        <v>2200</v>
      </c>
    </row>
    <row r="12" spans="1:8" ht="19.5" customHeight="1">
      <c r="A12" s="96"/>
      <c r="B12" s="97"/>
      <c r="C12" s="97"/>
      <c r="D12" s="190" t="s">
        <v>286</v>
      </c>
      <c r="E12" s="506" t="s">
        <v>1206</v>
      </c>
      <c r="F12" s="143">
        <v>1300</v>
      </c>
      <c r="G12" s="323"/>
      <c r="H12" s="492">
        <v>3800</v>
      </c>
    </row>
    <row r="13" spans="1:8" ht="19.5" customHeight="1">
      <c r="A13" s="96"/>
      <c r="B13" s="97"/>
      <c r="C13" s="97"/>
      <c r="D13" s="190" t="s">
        <v>287</v>
      </c>
      <c r="E13" s="506" t="s">
        <v>1207</v>
      </c>
      <c r="F13" s="143">
        <v>400</v>
      </c>
      <c r="G13" s="323"/>
      <c r="H13" s="492">
        <v>2000</v>
      </c>
    </row>
    <row r="14" spans="1:8" ht="19.5" customHeight="1">
      <c r="A14" s="96"/>
      <c r="B14" s="97"/>
      <c r="C14" s="97"/>
      <c r="D14" s="190" t="s">
        <v>288</v>
      </c>
      <c r="E14" s="506" t="s">
        <v>1208</v>
      </c>
      <c r="F14" s="143">
        <v>700</v>
      </c>
      <c r="G14" s="323"/>
      <c r="H14" s="492">
        <v>2850</v>
      </c>
    </row>
    <row r="15" spans="1:8" ht="19.5" customHeight="1">
      <c r="A15" s="96"/>
      <c r="B15" s="97"/>
      <c r="C15" s="97"/>
      <c r="D15" s="190" t="s">
        <v>289</v>
      </c>
      <c r="E15" s="506" t="s">
        <v>1209</v>
      </c>
      <c r="F15" s="143">
        <v>500</v>
      </c>
      <c r="G15" s="323"/>
      <c r="H15" s="492">
        <v>2350</v>
      </c>
    </row>
    <row r="16" spans="1:8" ht="19.5" customHeight="1">
      <c r="A16" s="96"/>
      <c r="B16" s="97"/>
      <c r="C16" s="97"/>
      <c r="D16" s="190" t="s">
        <v>290</v>
      </c>
      <c r="E16" s="506" t="s">
        <v>781</v>
      </c>
      <c r="F16" s="143">
        <v>250</v>
      </c>
      <c r="G16" s="323"/>
      <c r="H16" s="492">
        <v>1350</v>
      </c>
    </row>
    <row r="17" spans="1:8" ht="19.5" customHeight="1">
      <c r="A17" s="96"/>
      <c r="B17" s="97"/>
      <c r="C17" s="97"/>
      <c r="D17" s="190" t="s">
        <v>291</v>
      </c>
      <c r="E17" s="506" t="s">
        <v>1210</v>
      </c>
      <c r="F17" s="143">
        <v>350</v>
      </c>
      <c r="G17" s="323"/>
      <c r="H17" s="492">
        <v>2150</v>
      </c>
    </row>
    <row r="18" spans="1:8" ht="19.5" customHeight="1">
      <c r="A18" s="96"/>
      <c r="B18" s="97"/>
      <c r="C18" s="97"/>
      <c r="D18" s="190" t="s">
        <v>292</v>
      </c>
      <c r="E18" s="506" t="s">
        <v>1211</v>
      </c>
      <c r="F18" s="143">
        <v>400</v>
      </c>
      <c r="G18" s="323"/>
      <c r="H18" s="492">
        <v>1900</v>
      </c>
    </row>
    <row r="19" spans="1:8" ht="19.5" customHeight="1">
      <c r="A19" s="96"/>
      <c r="B19" s="97"/>
      <c r="C19" s="97"/>
      <c r="D19" s="190" t="s">
        <v>293</v>
      </c>
      <c r="E19" s="506" t="s">
        <v>1212</v>
      </c>
      <c r="F19" s="143">
        <v>550</v>
      </c>
      <c r="G19" s="323"/>
      <c r="H19" s="492">
        <v>2600</v>
      </c>
    </row>
    <row r="20" spans="1:8" ht="19.5" customHeight="1">
      <c r="A20" s="96"/>
      <c r="B20" s="97"/>
      <c r="C20" s="97"/>
      <c r="D20" s="190" t="s">
        <v>294</v>
      </c>
      <c r="E20" s="506" t="s">
        <v>1213</v>
      </c>
      <c r="F20" s="143">
        <v>250</v>
      </c>
      <c r="G20" s="323"/>
      <c r="H20" s="492">
        <v>1550</v>
      </c>
    </row>
    <row r="21" spans="1:8" ht="19.5" customHeight="1">
      <c r="A21" s="96"/>
      <c r="B21" s="97"/>
      <c r="C21" s="97"/>
      <c r="D21" s="190" t="s">
        <v>295</v>
      </c>
      <c r="E21" s="506" t="s">
        <v>803</v>
      </c>
      <c r="F21" s="143">
        <v>250</v>
      </c>
      <c r="G21" s="323"/>
      <c r="H21" s="492">
        <v>1350</v>
      </c>
    </row>
    <row r="22" spans="1:8" ht="19.5" customHeight="1">
      <c r="A22" s="96"/>
      <c r="B22" s="97"/>
      <c r="C22" s="97"/>
      <c r="D22" s="190" t="s">
        <v>296</v>
      </c>
      <c r="E22" s="506" t="s">
        <v>782</v>
      </c>
      <c r="F22" s="143">
        <v>400</v>
      </c>
      <c r="G22" s="323"/>
      <c r="H22" s="492">
        <v>2000</v>
      </c>
    </row>
    <row r="23" spans="1:8" ht="19.5" customHeight="1">
      <c r="A23" s="96"/>
      <c r="B23" s="97"/>
      <c r="C23" s="97"/>
      <c r="D23" s="190" t="s">
        <v>297</v>
      </c>
      <c r="E23" s="506" t="s">
        <v>1214</v>
      </c>
      <c r="F23" s="143">
        <v>300</v>
      </c>
      <c r="G23" s="323"/>
      <c r="H23" s="492">
        <v>2000</v>
      </c>
    </row>
    <row r="24" spans="1:8" ht="19.5" customHeight="1">
      <c r="A24" s="96"/>
      <c r="B24" s="97"/>
      <c r="C24" s="97"/>
      <c r="D24" s="190" t="s">
        <v>298</v>
      </c>
      <c r="E24" s="506" t="s">
        <v>783</v>
      </c>
      <c r="F24" s="143">
        <v>150</v>
      </c>
      <c r="G24" s="323"/>
      <c r="H24" s="492">
        <v>1350</v>
      </c>
    </row>
    <row r="25" spans="1:8" ht="19.5" customHeight="1">
      <c r="A25" s="96"/>
      <c r="B25" s="97"/>
      <c r="C25" s="97"/>
      <c r="D25" s="199" t="s">
        <v>299</v>
      </c>
      <c r="E25" s="510" t="s">
        <v>784</v>
      </c>
      <c r="F25" s="178">
        <v>300</v>
      </c>
      <c r="G25" s="326"/>
      <c r="H25" s="500">
        <v>1450</v>
      </c>
    </row>
    <row r="26" spans="1:8" ht="19.5" customHeight="1">
      <c r="A26" s="96"/>
      <c r="B26" s="97"/>
      <c r="C26" s="97"/>
      <c r="D26" s="190"/>
      <c r="E26" s="506"/>
      <c r="F26" s="143"/>
      <c r="G26" s="323"/>
      <c r="H26" s="492"/>
    </row>
    <row r="27" spans="1:8" ht="19.5" customHeight="1">
      <c r="A27" s="298"/>
      <c r="B27" s="299"/>
      <c r="C27" s="299"/>
      <c r="D27" s="190"/>
      <c r="E27" s="506"/>
      <c r="F27" s="143"/>
      <c r="G27" s="323"/>
      <c r="H27" s="492"/>
    </row>
    <row r="28" spans="1:8" ht="19.5" customHeight="1">
      <c r="A28" s="96"/>
      <c r="B28" s="97"/>
      <c r="C28" s="97"/>
      <c r="D28" s="190"/>
      <c r="E28" s="506"/>
      <c r="F28" s="143"/>
      <c r="G28" s="323"/>
      <c r="H28" s="492"/>
    </row>
    <row r="29" spans="1:8" ht="19.5" customHeight="1">
      <c r="A29" s="96"/>
      <c r="B29" s="97"/>
      <c r="C29" s="97"/>
      <c r="D29" s="190"/>
      <c r="E29" s="506"/>
      <c r="F29" s="143"/>
      <c r="G29" s="323"/>
      <c r="H29" s="492"/>
    </row>
    <row r="30" spans="1:8" ht="19.5" customHeight="1">
      <c r="A30" s="96"/>
      <c r="B30" s="97"/>
      <c r="C30" s="97"/>
      <c r="D30" s="190"/>
      <c r="E30" s="506"/>
      <c r="F30" s="143"/>
      <c r="G30" s="323"/>
      <c r="H30" s="492"/>
    </row>
    <row r="31" spans="1:8" ht="19.5" customHeight="1">
      <c r="A31" s="96"/>
      <c r="B31" s="97"/>
      <c r="C31" s="97"/>
      <c r="D31" s="190"/>
      <c r="E31" s="506"/>
      <c r="F31" s="143"/>
      <c r="G31" s="323"/>
      <c r="H31" s="492"/>
    </row>
    <row r="32" spans="1:8" ht="19.5" customHeight="1">
      <c r="A32" s="96"/>
      <c r="B32" s="97"/>
      <c r="C32" s="97"/>
      <c r="D32" s="190"/>
      <c r="E32" s="506"/>
      <c r="F32" s="143"/>
      <c r="G32" s="323"/>
      <c r="H32" s="492"/>
    </row>
    <row r="33" spans="1:8" ht="19.5" customHeight="1">
      <c r="A33" s="96"/>
      <c r="B33" s="97"/>
      <c r="C33" s="97"/>
      <c r="D33" s="190"/>
      <c r="E33" s="69"/>
      <c r="F33" s="143"/>
      <c r="G33" s="323"/>
      <c r="H33" s="492"/>
    </row>
    <row r="34" spans="1:8" ht="19.5" customHeight="1">
      <c r="A34" s="96"/>
      <c r="B34" s="97"/>
      <c r="C34" s="97"/>
      <c r="D34" s="190"/>
      <c r="E34" s="69"/>
      <c r="F34" s="143"/>
      <c r="G34" s="323"/>
      <c r="H34" s="492"/>
    </row>
    <row r="35" spans="1:8" ht="19.5" customHeight="1">
      <c r="A35" s="96"/>
      <c r="B35" s="97"/>
      <c r="C35" s="97"/>
      <c r="D35" s="190"/>
      <c r="E35" s="69"/>
      <c r="F35" s="143"/>
      <c r="G35" s="323"/>
      <c r="H35" s="492"/>
    </row>
    <row r="36" spans="1:8" ht="19.5" customHeight="1">
      <c r="A36" s="96"/>
      <c r="B36" s="97"/>
      <c r="C36" s="97"/>
      <c r="D36" s="190"/>
      <c r="E36" s="69"/>
      <c r="F36" s="143"/>
      <c r="G36" s="323"/>
      <c r="H36" s="492"/>
    </row>
    <row r="37" spans="1:8" ht="19.5" customHeight="1">
      <c r="A37" s="96"/>
      <c r="B37" s="97"/>
      <c r="C37" s="97"/>
      <c r="D37" s="190"/>
      <c r="E37" s="69"/>
      <c r="F37" s="143"/>
      <c r="G37" s="323"/>
      <c r="H37" s="492"/>
    </row>
    <row r="38" spans="1:8" ht="19.5" customHeight="1">
      <c r="A38" s="96"/>
      <c r="B38" s="97"/>
      <c r="C38" s="97"/>
      <c r="D38" s="190"/>
      <c r="E38" s="69"/>
      <c r="F38" s="143"/>
      <c r="G38" s="323"/>
      <c r="H38" s="492"/>
    </row>
    <row r="39" spans="1:8" ht="19.5" customHeight="1">
      <c r="A39" s="96"/>
      <c r="B39" s="97"/>
      <c r="C39" s="97"/>
      <c r="D39" s="190"/>
      <c r="E39" s="69"/>
      <c r="F39" s="143"/>
      <c r="G39" s="323"/>
      <c r="H39" s="492"/>
    </row>
    <row r="40" spans="1:8" ht="19.5" customHeight="1">
      <c r="A40" s="96"/>
      <c r="B40" s="97"/>
      <c r="C40" s="97"/>
      <c r="D40" s="190"/>
      <c r="E40" s="69"/>
      <c r="F40" s="143"/>
      <c r="G40" s="323"/>
      <c r="H40" s="492"/>
    </row>
    <row r="41" spans="1:8" ht="19.5" customHeight="1">
      <c r="A41" s="96"/>
      <c r="B41" s="97"/>
      <c r="C41" s="97"/>
      <c r="D41" s="190"/>
      <c r="E41" s="69"/>
      <c r="F41" s="143"/>
      <c r="G41" s="323"/>
      <c r="H41" s="492"/>
    </row>
    <row r="42" spans="1:8" ht="19.5" customHeight="1">
      <c r="A42" s="96"/>
      <c r="B42" s="97"/>
      <c r="C42" s="97"/>
      <c r="D42" s="190"/>
      <c r="E42" s="69"/>
      <c r="F42" s="143"/>
      <c r="G42" s="323"/>
      <c r="H42" s="492"/>
    </row>
    <row r="43" spans="1:8" ht="19.5" customHeight="1">
      <c r="A43" s="96"/>
      <c r="B43" s="97"/>
      <c r="C43" s="97"/>
      <c r="D43" s="190"/>
      <c r="E43" s="69"/>
      <c r="F43" s="143"/>
      <c r="G43" s="323"/>
      <c r="H43" s="492"/>
    </row>
    <row r="44" spans="1:8" ht="19.5" customHeight="1">
      <c r="A44" s="96"/>
      <c r="B44" s="97"/>
      <c r="C44" s="97"/>
      <c r="D44" s="190"/>
      <c r="E44" s="69"/>
      <c r="F44" s="143"/>
      <c r="G44" s="323"/>
      <c r="H44" s="492"/>
    </row>
    <row r="45" spans="1:8" ht="19.5" customHeight="1">
      <c r="A45" s="96"/>
      <c r="B45" s="97"/>
      <c r="C45" s="97"/>
      <c r="D45" s="190"/>
      <c r="E45" s="69"/>
      <c r="F45" s="143"/>
      <c r="G45" s="323"/>
      <c r="H45" s="492"/>
    </row>
    <row r="46" spans="1:8" ht="19.5" customHeight="1">
      <c r="A46" s="298"/>
      <c r="B46" s="299"/>
      <c r="C46" s="299"/>
      <c r="D46" s="199"/>
      <c r="E46" s="70"/>
      <c r="F46" s="178"/>
      <c r="G46" s="326"/>
      <c r="H46" s="500"/>
    </row>
    <row r="47" spans="1:8" ht="19.5" customHeight="1">
      <c r="A47" s="328"/>
      <c r="B47" s="329"/>
      <c r="C47" s="329"/>
      <c r="D47" s="200"/>
      <c r="E47" s="204"/>
      <c r="F47" s="177"/>
      <c r="G47" s="327"/>
      <c r="H47" s="504"/>
    </row>
    <row r="48" spans="1:8" s="13" customFormat="1" ht="19.5" customHeight="1">
      <c r="A48" s="15"/>
      <c r="B48" s="71"/>
      <c r="C48" s="71"/>
      <c r="D48" s="191"/>
      <c r="E48" s="7" t="str">
        <f>CONCATENATE(FIXED(COUNTA(E5:E47),0,0),"　店")</f>
        <v>21　店</v>
      </c>
      <c r="F48" s="9">
        <f>SUM(F5:F47)</f>
        <v>10150</v>
      </c>
      <c r="G48" s="9">
        <f>SUM(G5:G47)</f>
        <v>0</v>
      </c>
      <c r="H48" s="151">
        <f>SUM(H5:H47)</f>
        <v>46550</v>
      </c>
    </row>
    <row r="49" spans="1:8" s="13" customFormat="1" ht="19.5" customHeight="1">
      <c r="A49" s="520" t="s">
        <v>1523</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6:H48">
      <formula1>F36</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5:H35"/>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4"/>
  <drawing r:id="rId3"/>
  <legacyDrawing r:id="rId2"/>
</worksheet>
</file>

<file path=xl/worksheets/sheet14.xml><?xml version="1.0" encoding="utf-8"?>
<worksheet xmlns="http://schemas.openxmlformats.org/spreadsheetml/2006/main" xmlns:r="http://schemas.openxmlformats.org/officeDocument/2006/relationships">
  <sheetPr codeName="Sheet12">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M28" sqref="M28"/>
    </sheetView>
  </sheetViews>
  <sheetFormatPr defaultColWidth="9.00390625" defaultRowHeight="13.5"/>
  <cols>
    <col min="1" max="1" width="10.625" style="10" customWidth="1"/>
    <col min="2" max="2" width="2.625" style="10" customWidth="1"/>
    <col min="3" max="3" width="10.625" style="10" customWidth="1"/>
    <col min="4" max="4" width="8.625" style="192"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770</v>
      </c>
      <c r="H1" s="499"/>
    </row>
    <row r="2" spans="1:8" ht="39.75" customHeight="1">
      <c r="A2" s="693"/>
      <c r="B2" s="694"/>
      <c r="C2" s="695"/>
      <c r="D2" s="284" t="s">
        <v>117</v>
      </c>
      <c r="E2" s="687"/>
      <c r="F2" s="686"/>
      <c r="G2" s="283" t="s">
        <v>15</v>
      </c>
      <c r="H2" s="521">
        <f>SUM(A6,A23)</f>
        <v>0</v>
      </c>
    </row>
    <row r="3" spans="4:8" ht="24.75" customHeight="1">
      <c r="D3" s="205"/>
      <c r="E3" s="688"/>
      <c r="F3" s="688"/>
      <c r="G3" s="691"/>
      <c r="H3" s="700"/>
    </row>
    <row r="4" spans="1:8" s="13" customFormat="1" ht="19.5" customHeight="1">
      <c r="A4" s="689" t="s">
        <v>119</v>
      </c>
      <c r="B4" s="648"/>
      <c r="C4" s="690"/>
      <c r="D4" s="699" t="s">
        <v>115</v>
      </c>
      <c r="E4" s="651"/>
      <c r="F4" s="490" t="s">
        <v>120</v>
      </c>
      <c r="G4" s="519" t="s">
        <v>912</v>
      </c>
      <c r="H4" s="503" t="s">
        <v>118</v>
      </c>
    </row>
    <row r="5" spans="1:8" ht="19.5" customHeight="1">
      <c r="A5" s="539" t="s">
        <v>29</v>
      </c>
      <c r="B5" s="540"/>
      <c r="C5" s="540"/>
      <c r="D5" s="189" t="s">
        <v>300</v>
      </c>
      <c r="E5" s="505" t="s">
        <v>1090</v>
      </c>
      <c r="F5" s="142">
        <v>900</v>
      </c>
      <c r="G5" s="322"/>
      <c r="H5" s="491">
        <v>3500</v>
      </c>
    </row>
    <row r="6" spans="1:8" ht="19.5" customHeight="1">
      <c r="A6" s="528">
        <f>SUM(G20)</f>
        <v>0</v>
      </c>
      <c r="B6" s="98" t="s">
        <v>99</v>
      </c>
      <c r="C6" s="98">
        <f>SUM(F20)</f>
        <v>3150</v>
      </c>
      <c r="D6" s="190" t="s">
        <v>301</v>
      </c>
      <c r="E6" s="506" t="s">
        <v>1091</v>
      </c>
      <c r="F6" s="143">
        <v>650</v>
      </c>
      <c r="G6" s="323"/>
      <c r="H6" s="492">
        <v>2100</v>
      </c>
    </row>
    <row r="7" spans="1:8" ht="19.5" customHeight="1">
      <c r="A7" s="96"/>
      <c r="B7" s="97"/>
      <c r="C7" s="97"/>
      <c r="D7" s="190" t="s">
        <v>302</v>
      </c>
      <c r="E7" s="506" t="s">
        <v>1092</v>
      </c>
      <c r="F7" s="143">
        <v>750</v>
      </c>
      <c r="G7" s="323"/>
      <c r="H7" s="492">
        <v>3000</v>
      </c>
    </row>
    <row r="8" spans="1:8" ht="19.5" customHeight="1">
      <c r="A8" s="96"/>
      <c r="B8" s="97"/>
      <c r="C8" s="97"/>
      <c r="D8" s="190" t="s">
        <v>303</v>
      </c>
      <c r="E8" s="506" t="s">
        <v>1094</v>
      </c>
      <c r="F8" s="143">
        <v>300</v>
      </c>
      <c r="G8" s="323"/>
      <c r="H8" s="492">
        <v>1300</v>
      </c>
    </row>
    <row r="9" spans="1:8" ht="19.5" customHeight="1">
      <c r="A9" s="96"/>
      <c r="B9" s="97"/>
      <c r="C9" s="97"/>
      <c r="D9" s="190" t="s">
        <v>304</v>
      </c>
      <c r="E9" s="506" t="s">
        <v>1093</v>
      </c>
      <c r="F9" s="143">
        <v>550</v>
      </c>
      <c r="G9" s="323"/>
      <c r="H9" s="492">
        <v>2050</v>
      </c>
    </row>
    <row r="10" spans="1:8" ht="19.5" customHeight="1">
      <c r="A10" s="96"/>
      <c r="B10" s="97"/>
      <c r="C10" s="97"/>
      <c r="D10" s="190"/>
      <c r="E10" s="506"/>
      <c r="F10" s="143"/>
      <c r="G10" s="323"/>
      <c r="H10" s="492"/>
    </row>
    <row r="11" spans="1:8" ht="19.5" customHeight="1">
      <c r="A11" s="96"/>
      <c r="B11" s="97"/>
      <c r="C11" s="97"/>
      <c r="D11" s="190"/>
      <c r="E11" s="506"/>
      <c r="F11" s="143"/>
      <c r="G11" s="323"/>
      <c r="H11" s="492"/>
    </row>
    <row r="12" spans="1:8" ht="19.5" customHeight="1">
      <c r="A12" s="96"/>
      <c r="B12" s="97"/>
      <c r="C12" s="97"/>
      <c r="D12" s="190"/>
      <c r="E12" s="506"/>
      <c r="F12" s="143"/>
      <c r="G12" s="323"/>
      <c r="H12" s="492"/>
    </row>
    <row r="13" spans="1:8" ht="19.5" customHeight="1">
      <c r="A13" s="96"/>
      <c r="B13" s="97"/>
      <c r="C13" s="97"/>
      <c r="D13" s="190"/>
      <c r="E13" s="506"/>
      <c r="F13" s="143"/>
      <c r="G13" s="323"/>
      <c r="H13" s="492"/>
    </row>
    <row r="14" spans="1:8" ht="19.5" customHeight="1">
      <c r="A14" s="96"/>
      <c r="B14" s="97"/>
      <c r="C14" s="97"/>
      <c r="D14" s="190"/>
      <c r="E14" s="506"/>
      <c r="F14" s="143"/>
      <c r="G14" s="323"/>
      <c r="H14" s="492"/>
    </row>
    <row r="15" spans="1:8" ht="19.5" customHeight="1">
      <c r="A15" s="96"/>
      <c r="B15" s="97"/>
      <c r="C15" s="97"/>
      <c r="D15" s="190"/>
      <c r="E15" s="506"/>
      <c r="F15" s="143"/>
      <c r="G15" s="323"/>
      <c r="H15" s="492"/>
    </row>
    <row r="16" spans="1:8" ht="19.5" customHeight="1">
      <c r="A16" s="96"/>
      <c r="B16" s="97"/>
      <c r="C16" s="97"/>
      <c r="D16" s="190"/>
      <c r="E16" s="506"/>
      <c r="F16" s="143"/>
      <c r="G16" s="323"/>
      <c r="H16" s="492"/>
    </row>
    <row r="17" spans="1:8" ht="19.5" customHeight="1">
      <c r="A17" s="96"/>
      <c r="B17" s="97"/>
      <c r="C17" s="97"/>
      <c r="D17" s="190"/>
      <c r="E17" s="506"/>
      <c r="F17" s="143"/>
      <c r="G17" s="323"/>
      <c r="H17" s="492"/>
    </row>
    <row r="18" spans="1:8" ht="19.5" customHeight="1">
      <c r="A18" s="96"/>
      <c r="B18" s="97"/>
      <c r="C18" s="97"/>
      <c r="D18" s="195"/>
      <c r="E18" s="506"/>
      <c r="F18" s="4"/>
      <c r="G18" s="124"/>
      <c r="H18" s="492"/>
    </row>
    <row r="19" spans="1:8" ht="19.5" customHeight="1">
      <c r="A19" s="96"/>
      <c r="B19" s="97"/>
      <c r="C19" s="97"/>
      <c r="D19" s="195"/>
      <c r="E19" s="514"/>
      <c r="F19" s="4"/>
      <c r="G19" s="124"/>
      <c r="H19" s="492"/>
    </row>
    <row r="20" spans="1:8" s="13" customFormat="1" ht="19.5" customHeight="1">
      <c r="A20" s="15"/>
      <c r="B20" s="71"/>
      <c r="C20" s="71"/>
      <c r="D20" s="191"/>
      <c r="E20" s="49" t="str">
        <f>CONCATENATE(FIXED(COUNTA(E5:E19),0,0),"　店")</f>
        <v>5　店</v>
      </c>
      <c r="F20" s="8">
        <f>SUM(F5:F19)</f>
        <v>3150</v>
      </c>
      <c r="G20" s="8">
        <f>SUM(G5:G19)</f>
        <v>0</v>
      </c>
      <c r="H20" s="501">
        <f>SUM(H5:H19)</f>
        <v>11950</v>
      </c>
    </row>
    <row r="21" spans="1:8" s="13" customFormat="1" ht="19.5" customHeight="1">
      <c r="A21" s="298"/>
      <c r="B21" s="299"/>
      <c r="C21" s="299"/>
      <c r="D21" s="197"/>
      <c r="E21" s="507"/>
      <c r="F21" s="6"/>
      <c r="G21" s="6"/>
      <c r="H21" s="500"/>
    </row>
    <row r="22" spans="1:8" ht="19.5" customHeight="1">
      <c r="A22" s="539" t="s">
        <v>30</v>
      </c>
      <c r="B22" s="540"/>
      <c r="C22" s="540"/>
      <c r="D22" s="189" t="s">
        <v>305</v>
      </c>
      <c r="E22" s="505" t="s">
        <v>1095</v>
      </c>
      <c r="F22" s="142">
        <v>600</v>
      </c>
      <c r="G22" s="322"/>
      <c r="H22" s="491">
        <v>2350</v>
      </c>
    </row>
    <row r="23" spans="1:8" ht="19.5" customHeight="1">
      <c r="A23" s="528">
        <f>SUM(G48)</f>
        <v>0</v>
      </c>
      <c r="B23" s="98" t="s">
        <v>100</v>
      </c>
      <c r="C23" s="98">
        <f>SUM(F48)</f>
        <v>5200</v>
      </c>
      <c r="D23" s="190" t="s">
        <v>306</v>
      </c>
      <c r="E23" s="506" t="s">
        <v>1096</v>
      </c>
      <c r="F23" s="143">
        <v>450</v>
      </c>
      <c r="G23" s="323"/>
      <c r="H23" s="492">
        <v>2150</v>
      </c>
    </row>
    <row r="24" spans="1:8" ht="19.5" customHeight="1">
      <c r="A24" s="531"/>
      <c r="B24" s="532"/>
      <c r="C24" s="532"/>
      <c r="D24" s="190" t="s">
        <v>307</v>
      </c>
      <c r="E24" s="506" t="s">
        <v>1097</v>
      </c>
      <c r="F24" s="143">
        <v>450</v>
      </c>
      <c r="G24" s="323"/>
      <c r="H24" s="492">
        <v>1750</v>
      </c>
    </row>
    <row r="25" spans="1:8" ht="19.5" customHeight="1">
      <c r="A25" s="96"/>
      <c r="B25" s="97"/>
      <c r="C25" s="97"/>
      <c r="D25" s="190" t="s">
        <v>308</v>
      </c>
      <c r="E25" s="506" t="s">
        <v>1098</v>
      </c>
      <c r="F25" s="143">
        <v>350</v>
      </c>
      <c r="G25" s="323"/>
      <c r="H25" s="492">
        <v>1900</v>
      </c>
    </row>
    <row r="26" spans="1:8" ht="19.5" customHeight="1">
      <c r="A26" s="96"/>
      <c r="B26" s="97"/>
      <c r="C26" s="97"/>
      <c r="D26" s="190" t="s">
        <v>309</v>
      </c>
      <c r="E26" s="506" t="s">
        <v>935</v>
      </c>
      <c r="F26" s="143">
        <v>300</v>
      </c>
      <c r="G26" s="323"/>
      <c r="H26" s="492">
        <v>1450</v>
      </c>
    </row>
    <row r="27" spans="1:8" ht="19.5" customHeight="1">
      <c r="A27" s="96"/>
      <c r="B27" s="97"/>
      <c r="C27" s="97"/>
      <c r="D27" s="190" t="s">
        <v>310</v>
      </c>
      <c r="E27" s="506" t="s">
        <v>1099</v>
      </c>
      <c r="F27" s="143">
        <v>300</v>
      </c>
      <c r="G27" s="323"/>
      <c r="H27" s="492">
        <v>2100</v>
      </c>
    </row>
    <row r="28" spans="1:8" ht="19.5" customHeight="1">
      <c r="A28" s="96"/>
      <c r="B28" s="97"/>
      <c r="C28" s="97"/>
      <c r="D28" s="190" t="s">
        <v>311</v>
      </c>
      <c r="E28" s="506" t="s">
        <v>799</v>
      </c>
      <c r="F28" s="143">
        <v>300</v>
      </c>
      <c r="G28" s="323"/>
      <c r="H28" s="492">
        <v>1450</v>
      </c>
    </row>
    <row r="29" spans="1:8" ht="19.5" customHeight="1">
      <c r="A29" s="96"/>
      <c r="B29" s="97"/>
      <c r="C29" s="97"/>
      <c r="D29" s="190" t="s">
        <v>312</v>
      </c>
      <c r="E29" s="506" t="s">
        <v>1020</v>
      </c>
      <c r="F29" s="143">
        <v>250</v>
      </c>
      <c r="G29" s="323"/>
      <c r="H29" s="492">
        <v>1300</v>
      </c>
    </row>
    <row r="30" spans="1:8" ht="19.5" customHeight="1">
      <c r="A30" s="96"/>
      <c r="B30" s="97"/>
      <c r="C30" s="97"/>
      <c r="D30" s="190" t="s">
        <v>313</v>
      </c>
      <c r="E30" s="506" t="s">
        <v>1100</v>
      </c>
      <c r="F30" s="143">
        <v>250</v>
      </c>
      <c r="G30" s="323"/>
      <c r="H30" s="492">
        <v>1400</v>
      </c>
    </row>
    <row r="31" spans="1:8" ht="19.5" customHeight="1">
      <c r="A31" s="96"/>
      <c r="B31" s="97"/>
      <c r="C31" s="97"/>
      <c r="D31" s="190" t="s">
        <v>314</v>
      </c>
      <c r="E31" s="506" t="s">
        <v>1021</v>
      </c>
      <c r="F31" s="143">
        <v>250</v>
      </c>
      <c r="G31" s="323"/>
      <c r="H31" s="492">
        <v>1050</v>
      </c>
    </row>
    <row r="32" spans="1:8" ht="19.5" customHeight="1">
      <c r="A32" s="96"/>
      <c r="B32" s="97"/>
      <c r="C32" s="97"/>
      <c r="D32" s="190" t="s">
        <v>315</v>
      </c>
      <c r="E32" s="506" t="s">
        <v>800</v>
      </c>
      <c r="F32" s="143">
        <v>250</v>
      </c>
      <c r="G32" s="323"/>
      <c r="H32" s="492">
        <v>1100</v>
      </c>
    </row>
    <row r="33" spans="1:8" ht="19.5" customHeight="1">
      <c r="A33" s="96"/>
      <c r="B33" s="97"/>
      <c r="C33" s="97"/>
      <c r="D33" s="190" t="s">
        <v>316</v>
      </c>
      <c r="E33" s="506" t="s">
        <v>801</v>
      </c>
      <c r="F33" s="143">
        <v>150</v>
      </c>
      <c r="G33" s="323"/>
      <c r="H33" s="492">
        <v>1000</v>
      </c>
    </row>
    <row r="34" spans="1:8" ht="19.5" customHeight="1">
      <c r="A34" s="96"/>
      <c r="B34" s="97"/>
      <c r="C34" s="97"/>
      <c r="D34" s="190" t="s">
        <v>317</v>
      </c>
      <c r="E34" s="506" t="s">
        <v>1101</v>
      </c>
      <c r="F34" s="143">
        <v>800</v>
      </c>
      <c r="G34" s="323"/>
      <c r="H34" s="492">
        <v>4450</v>
      </c>
    </row>
    <row r="35" spans="1:8" ht="19.5" customHeight="1">
      <c r="A35" s="96"/>
      <c r="B35" s="97"/>
      <c r="C35" s="97"/>
      <c r="D35" s="190" t="s">
        <v>318</v>
      </c>
      <c r="E35" s="506" t="s">
        <v>1102</v>
      </c>
      <c r="F35" s="143">
        <v>250</v>
      </c>
      <c r="G35" s="323"/>
      <c r="H35" s="492">
        <v>1150</v>
      </c>
    </row>
    <row r="36" spans="1:8" ht="19.5" customHeight="1">
      <c r="A36" s="96"/>
      <c r="B36" s="97"/>
      <c r="C36" s="97"/>
      <c r="D36" s="190" t="s">
        <v>319</v>
      </c>
      <c r="E36" s="506" t="s">
        <v>802</v>
      </c>
      <c r="F36" s="143">
        <v>250</v>
      </c>
      <c r="G36" s="323"/>
      <c r="H36" s="492">
        <v>1100</v>
      </c>
    </row>
    <row r="37" spans="1:8" ht="19.5" customHeight="1">
      <c r="A37" s="96"/>
      <c r="B37" s="97"/>
      <c r="C37" s="97"/>
      <c r="D37" s="196"/>
      <c r="E37" s="506"/>
      <c r="F37" s="4"/>
      <c r="G37" s="124"/>
      <c r="H37" s="492"/>
    </row>
    <row r="38" spans="1:8" ht="19.5" customHeight="1">
      <c r="A38" s="96"/>
      <c r="B38" s="97"/>
      <c r="C38" s="97"/>
      <c r="D38" s="195"/>
      <c r="E38" s="514"/>
      <c r="F38" s="4"/>
      <c r="G38" s="124"/>
      <c r="H38" s="492"/>
    </row>
    <row r="39" spans="1:8" ht="19.5" customHeight="1">
      <c r="A39" s="96"/>
      <c r="B39" s="97"/>
      <c r="C39" s="97"/>
      <c r="D39" s="195"/>
      <c r="E39" s="514"/>
      <c r="F39" s="4"/>
      <c r="G39" s="124"/>
      <c r="H39" s="492"/>
    </row>
    <row r="40" spans="1:8" ht="19.5" customHeight="1">
      <c r="A40" s="96"/>
      <c r="B40" s="97"/>
      <c r="C40" s="97"/>
      <c r="D40" s="195"/>
      <c r="E40" s="514"/>
      <c r="F40" s="4"/>
      <c r="G40" s="124"/>
      <c r="H40" s="492"/>
    </row>
    <row r="41" spans="1:8" ht="19.5" customHeight="1">
      <c r="A41" s="96"/>
      <c r="B41" s="97"/>
      <c r="C41" s="97"/>
      <c r="D41" s="195"/>
      <c r="E41" s="514"/>
      <c r="F41" s="4"/>
      <c r="G41" s="124"/>
      <c r="H41" s="492"/>
    </row>
    <row r="42" spans="1:8" ht="19.5" customHeight="1">
      <c r="A42" s="96"/>
      <c r="B42" s="97"/>
      <c r="C42" s="97"/>
      <c r="D42" s="195"/>
      <c r="E42" s="514"/>
      <c r="F42" s="4"/>
      <c r="G42" s="124"/>
      <c r="H42" s="492"/>
    </row>
    <row r="43" spans="1:8" ht="19.5" customHeight="1">
      <c r="A43" s="96"/>
      <c r="B43" s="97"/>
      <c r="C43" s="97"/>
      <c r="D43" s="195"/>
      <c r="E43" s="514"/>
      <c r="F43" s="4"/>
      <c r="G43" s="124"/>
      <c r="H43" s="492"/>
    </row>
    <row r="44" spans="1:8" ht="19.5" customHeight="1">
      <c r="A44" s="96"/>
      <c r="B44" s="97"/>
      <c r="C44" s="97"/>
      <c r="D44" s="195"/>
      <c r="E44" s="514"/>
      <c r="F44" s="4"/>
      <c r="G44" s="124"/>
      <c r="H44" s="492"/>
    </row>
    <row r="45" spans="1:8" ht="19.5" customHeight="1">
      <c r="A45" s="96"/>
      <c r="B45" s="97"/>
      <c r="C45" s="97"/>
      <c r="D45" s="195"/>
      <c r="E45" s="514"/>
      <c r="F45" s="4"/>
      <c r="G45" s="124"/>
      <c r="H45" s="492"/>
    </row>
    <row r="46" spans="1:8" ht="19.5" customHeight="1">
      <c r="A46" s="298"/>
      <c r="B46" s="299"/>
      <c r="C46" s="299"/>
      <c r="D46" s="197"/>
      <c r="E46" s="507"/>
      <c r="F46" s="6"/>
      <c r="G46" s="125"/>
      <c r="H46" s="500"/>
    </row>
    <row r="47" spans="1:8" ht="19.5" customHeight="1">
      <c r="A47" s="298"/>
      <c r="B47" s="299"/>
      <c r="C47" s="299"/>
      <c r="D47" s="197"/>
      <c r="E47" s="507"/>
      <c r="F47" s="6"/>
      <c r="G47" s="125"/>
      <c r="H47" s="500"/>
    </row>
    <row r="48" spans="1:8" s="13" customFormat="1" ht="19.5" customHeight="1">
      <c r="A48" s="15"/>
      <c r="B48" s="71"/>
      <c r="C48" s="71"/>
      <c r="D48" s="198"/>
      <c r="E48" s="49" t="str">
        <f>CONCATENATE(FIXED(COUNTA(E22:E47),0,0),"　店")</f>
        <v>15　店</v>
      </c>
      <c r="F48" s="9">
        <f>SUM(F22:F47)</f>
        <v>5200</v>
      </c>
      <c r="G48" s="9">
        <f>SUM(G22:G47)</f>
        <v>0</v>
      </c>
      <c r="H48" s="150">
        <f>SUM(H22:H47)</f>
        <v>25700</v>
      </c>
    </row>
    <row r="49" spans="1:8" s="13" customFormat="1" ht="19.5" customHeight="1">
      <c r="A49" s="520" t="s">
        <v>1523</v>
      </c>
      <c r="B49" s="1"/>
      <c r="C49" s="1"/>
      <c r="D49" s="206"/>
      <c r="E49" s="2"/>
      <c r="F49" s="2"/>
      <c r="G49" s="2"/>
      <c r="H49" s="12" t="s">
        <v>114</v>
      </c>
    </row>
    <row r="50" ht="13.5">
      <c r="H50"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22:G47 G5:G19">
      <formula1>F22</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5.xml><?xml version="1.0" encoding="utf-8"?>
<worksheet xmlns="http://schemas.openxmlformats.org/spreadsheetml/2006/main" xmlns:r="http://schemas.openxmlformats.org/officeDocument/2006/relationships">
  <sheetPr codeName="Sheet13">
    <pageSetUpPr fitToPage="1"/>
  </sheetPr>
  <dimension ref="A1:H50"/>
  <sheetViews>
    <sheetView showZeros="0" zoomScale="70" zoomScaleNormal="70" zoomScaleSheetLayoutView="8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K19" sqref="K19"/>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0" width="7.625" style="10" customWidth="1"/>
    <col min="11" max="16384" width="9.00390625" style="10" customWidth="1"/>
  </cols>
  <sheetData>
    <row r="1" spans="1:8" ht="39.75" customHeight="1">
      <c r="A1" s="696" t="s">
        <v>0</v>
      </c>
      <c r="B1" s="697"/>
      <c r="C1" s="698"/>
      <c r="D1" s="284" t="s">
        <v>116</v>
      </c>
      <c r="E1" s="685"/>
      <c r="F1" s="686"/>
      <c r="G1" s="283" t="s">
        <v>770</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48"/>
      <c r="C4" s="690"/>
      <c r="D4" s="699" t="s">
        <v>115</v>
      </c>
      <c r="E4" s="651"/>
      <c r="F4" s="490" t="s">
        <v>120</v>
      </c>
      <c r="G4" s="519" t="s">
        <v>912</v>
      </c>
      <c r="H4" s="503" t="s">
        <v>118</v>
      </c>
    </row>
    <row r="5" spans="1:8" ht="19.5" customHeight="1">
      <c r="A5" s="539" t="s">
        <v>31</v>
      </c>
      <c r="B5" s="540"/>
      <c r="C5" s="540"/>
      <c r="D5" s="189" t="s">
        <v>320</v>
      </c>
      <c r="E5" s="512" t="s">
        <v>1103</v>
      </c>
      <c r="F5" s="142">
        <v>600</v>
      </c>
      <c r="G5" s="322"/>
      <c r="H5" s="491">
        <v>2150</v>
      </c>
    </row>
    <row r="6" spans="1:8" ht="19.5" customHeight="1">
      <c r="A6" s="528">
        <f>SUM(G48)</f>
        <v>0</v>
      </c>
      <c r="B6" s="530" t="s">
        <v>99</v>
      </c>
      <c r="C6" s="98">
        <f>SUM(F48)</f>
        <v>10000</v>
      </c>
      <c r="D6" s="190" t="s">
        <v>321</v>
      </c>
      <c r="E6" s="513" t="s">
        <v>951</v>
      </c>
      <c r="F6" s="143">
        <v>500</v>
      </c>
      <c r="G6" s="323"/>
      <c r="H6" s="492">
        <v>1950</v>
      </c>
    </row>
    <row r="7" spans="1:8" ht="19.5" customHeight="1">
      <c r="A7" s="96"/>
      <c r="B7" s="97"/>
      <c r="C7" s="97"/>
      <c r="D7" s="190" t="s">
        <v>322</v>
      </c>
      <c r="E7" s="513" t="s">
        <v>1104</v>
      </c>
      <c r="F7" s="143">
        <v>250</v>
      </c>
      <c r="G7" s="323"/>
      <c r="H7" s="492">
        <v>1100</v>
      </c>
    </row>
    <row r="8" spans="1:8" ht="19.5" customHeight="1">
      <c r="A8" s="96"/>
      <c r="B8" s="97"/>
      <c r="C8" s="97"/>
      <c r="D8" s="190" t="s">
        <v>323</v>
      </c>
      <c r="E8" s="513" t="s">
        <v>1105</v>
      </c>
      <c r="F8" s="143">
        <v>300</v>
      </c>
      <c r="G8" s="323"/>
      <c r="H8" s="492">
        <v>1150</v>
      </c>
    </row>
    <row r="9" spans="1:8" ht="19.5" customHeight="1">
      <c r="A9" s="96"/>
      <c r="B9" s="97"/>
      <c r="C9" s="97"/>
      <c r="D9" s="190" t="s">
        <v>324</v>
      </c>
      <c r="E9" s="513" t="s">
        <v>797</v>
      </c>
      <c r="F9" s="143">
        <v>650</v>
      </c>
      <c r="G9" s="323"/>
      <c r="H9" s="492">
        <v>2350</v>
      </c>
    </row>
    <row r="10" spans="1:8" ht="19.5" customHeight="1">
      <c r="A10" s="96"/>
      <c r="B10" s="97"/>
      <c r="C10" s="97"/>
      <c r="D10" s="190" t="s">
        <v>325</v>
      </c>
      <c r="E10" s="513" t="s">
        <v>1106</v>
      </c>
      <c r="F10" s="143">
        <v>550</v>
      </c>
      <c r="G10" s="323"/>
      <c r="H10" s="492">
        <v>1950</v>
      </c>
    </row>
    <row r="11" spans="1:8" ht="19.5" customHeight="1">
      <c r="A11" s="96"/>
      <c r="B11" s="97"/>
      <c r="C11" s="97"/>
      <c r="D11" s="190" t="s">
        <v>326</v>
      </c>
      <c r="E11" s="513" t="s">
        <v>1107</v>
      </c>
      <c r="F11" s="143">
        <v>400</v>
      </c>
      <c r="G11" s="323"/>
      <c r="H11" s="492">
        <v>1800</v>
      </c>
    </row>
    <row r="12" spans="1:8" ht="19.5" customHeight="1">
      <c r="A12" s="96"/>
      <c r="B12" s="97"/>
      <c r="C12" s="97"/>
      <c r="D12" s="190" t="s">
        <v>327</v>
      </c>
      <c r="E12" s="513" t="s">
        <v>943</v>
      </c>
      <c r="F12" s="143">
        <v>500</v>
      </c>
      <c r="G12" s="323"/>
      <c r="H12" s="492">
        <v>2050</v>
      </c>
    </row>
    <row r="13" spans="1:8" ht="19.5" customHeight="1">
      <c r="A13" s="96"/>
      <c r="B13" s="97"/>
      <c r="C13" s="97"/>
      <c r="D13" s="190" t="s">
        <v>328</v>
      </c>
      <c r="E13" s="513" t="s">
        <v>1108</v>
      </c>
      <c r="F13" s="143">
        <v>700</v>
      </c>
      <c r="G13" s="323"/>
      <c r="H13" s="492">
        <v>2900</v>
      </c>
    </row>
    <row r="14" spans="1:8" ht="19.5" customHeight="1">
      <c r="A14" s="96"/>
      <c r="B14" s="97"/>
      <c r="C14" s="97"/>
      <c r="D14" s="190" t="s">
        <v>329</v>
      </c>
      <c r="E14" s="513" t="s">
        <v>926</v>
      </c>
      <c r="F14" s="143">
        <v>250</v>
      </c>
      <c r="G14" s="323"/>
      <c r="H14" s="492">
        <v>1150</v>
      </c>
    </row>
    <row r="15" spans="1:8" ht="19.5" customHeight="1">
      <c r="A15" s="96"/>
      <c r="B15" s="97"/>
      <c r="C15" s="97"/>
      <c r="D15" s="190" t="s">
        <v>330</v>
      </c>
      <c r="E15" s="513" t="s">
        <v>1109</v>
      </c>
      <c r="F15" s="143">
        <v>350</v>
      </c>
      <c r="G15" s="323"/>
      <c r="H15" s="492">
        <v>1700</v>
      </c>
    </row>
    <row r="16" spans="1:8" ht="19.5" customHeight="1">
      <c r="A16" s="96"/>
      <c r="B16" s="97"/>
      <c r="C16" s="97"/>
      <c r="D16" s="190" t="s">
        <v>331</v>
      </c>
      <c r="E16" s="513" t="s">
        <v>970</v>
      </c>
      <c r="F16" s="143">
        <v>200</v>
      </c>
      <c r="G16" s="323"/>
      <c r="H16" s="492">
        <v>850</v>
      </c>
    </row>
    <row r="17" spans="1:8" ht="19.5" customHeight="1">
      <c r="A17" s="96"/>
      <c r="B17" s="97"/>
      <c r="C17" s="97"/>
      <c r="D17" s="190" t="s">
        <v>332</v>
      </c>
      <c r="E17" s="513" t="s">
        <v>1110</v>
      </c>
      <c r="F17" s="143">
        <v>450</v>
      </c>
      <c r="G17" s="323"/>
      <c r="H17" s="492">
        <v>1750</v>
      </c>
    </row>
    <row r="18" spans="1:8" ht="19.5" customHeight="1">
      <c r="A18" s="96"/>
      <c r="B18" s="97"/>
      <c r="C18" s="97"/>
      <c r="D18" s="190" t="s">
        <v>333</v>
      </c>
      <c r="E18" s="513" t="s">
        <v>1111</v>
      </c>
      <c r="F18" s="143">
        <v>550</v>
      </c>
      <c r="G18" s="323"/>
      <c r="H18" s="492">
        <v>2500</v>
      </c>
    </row>
    <row r="19" spans="1:8" ht="19.5" customHeight="1">
      <c r="A19" s="96"/>
      <c r="B19" s="97"/>
      <c r="C19" s="97"/>
      <c r="D19" s="190" t="s">
        <v>334</v>
      </c>
      <c r="E19" s="513" t="s">
        <v>1112</v>
      </c>
      <c r="F19" s="143">
        <v>500</v>
      </c>
      <c r="G19" s="323"/>
      <c r="H19" s="492">
        <v>2000</v>
      </c>
    </row>
    <row r="20" spans="1:8" ht="19.5" customHeight="1">
      <c r="A20" s="96"/>
      <c r="B20" s="97"/>
      <c r="C20" s="97"/>
      <c r="D20" s="190" t="s">
        <v>335</v>
      </c>
      <c r="E20" s="513" t="s">
        <v>1113</v>
      </c>
      <c r="F20" s="143">
        <v>300</v>
      </c>
      <c r="G20" s="323"/>
      <c r="H20" s="492">
        <v>1200</v>
      </c>
    </row>
    <row r="21" spans="1:8" ht="19.5" customHeight="1">
      <c r="A21" s="96"/>
      <c r="B21" s="97"/>
      <c r="C21" s="97"/>
      <c r="D21" s="190" t="s">
        <v>336</v>
      </c>
      <c r="E21" s="513" t="s">
        <v>952</v>
      </c>
      <c r="F21" s="143">
        <v>150</v>
      </c>
      <c r="G21" s="323"/>
      <c r="H21" s="492">
        <v>1000</v>
      </c>
    </row>
    <row r="22" spans="1:8" ht="19.5" customHeight="1">
      <c r="A22" s="96"/>
      <c r="B22" s="97"/>
      <c r="C22" s="97"/>
      <c r="D22" s="190" t="s">
        <v>337</v>
      </c>
      <c r="E22" s="513" t="s">
        <v>953</v>
      </c>
      <c r="F22" s="143">
        <v>450</v>
      </c>
      <c r="G22" s="323"/>
      <c r="H22" s="492">
        <v>2150</v>
      </c>
    </row>
    <row r="23" spans="1:8" ht="19.5" customHeight="1">
      <c r="A23" s="96"/>
      <c r="B23" s="97"/>
      <c r="C23" s="97"/>
      <c r="D23" s="190" t="s">
        <v>338</v>
      </c>
      <c r="E23" s="513" t="s">
        <v>1114</v>
      </c>
      <c r="F23" s="143">
        <v>300</v>
      </c>
      <c r="G23" s="323"/>
      <c r="H23" s="492">
        <v>1950</v>
      </c>
    </row>
    <row r="24" spans="1:8" ht="19.5" customHeight="1">
      <c r="A24" s="96"/>
      <c r="B24" s="97"/>
      <c r="C24" s="97"/>
      <c r="D24" s="190" t="s">
        <v>339</v>
      </c>
      <c r="E24" s="513" t="s">
        <v>1115</v>
      </c>
      <c r="F24" s="143">
        <v>500</v>
      </c>
      <c r="G24" s="323"/>
      <c r="H24" s="492">
        <v>1850</v>
      </c>
    </row>
    <row r="25" spans="1:8" ht="19.5" customHeight="1">
      <c r="A25" s="96"/>
      <c r="B25" s="97"/>
      <c r="C25" s="97"/>
      <c r="D25" s="190" t="s">
        <v>340</v>
      </c>
      <c r="E25" s="513" t="s">
        <v>1116</v>
      </c>
      <c r="F25" s="143">
        <v>400</v>
      </c>
      <c r="G25" s="323"/>
      <c r="H25" s="492">
        <v>2300</v>
      </c>
    </row>
    <row r="26" spans="1:8" ht="19.5" customHeight="1">
      <c r="A26" s="96"/>
      <c r="B26" s="97"/>
      <c r="C26" s="97"/>
      <c r="D26" s="190" t="s">
        <v>341</v>
      </c>
      <c r="E26" s="513" t="s">
        <v>1117</v>
      </c>
      <c r="F26" s="143">
        <v>350</v>
      </c>
      <c r="G26" s="323"/>
      <c r="H26" s="492">
        <v>1600</v>
      </c>
    </row>
    <row r="27" spans="1:8" ht="19.5" customHeight="1">
      <c r="A27" s="96"/>
      <c r="B27" s="97"/>
      <c r="C27" s="97"/>
      <c r="D27" s="190" t="s">
        <v>342</v>
      </c>
      <c r="E27" s="513" t="s">
        <v>798</v>
      </c>
      <c r="F27" s="143">
        <v>150</v>
      </c>
      <c r="G27" s="323"/>
      <c r="H27" s="492">
        <v>750</v>
      </c>
    </row>
    <row r="28" spans="1:8" ht="19.5" customHeight="1">
      <c r="A28" s="96"/>
      <c r="B28" s="97"/>
      <c r="C28" s="97"/>
      <c r="D28" s="190" t="s">
        <v>343</v>
      </c>
      <c r="E28" s="513" t="s">
        <v>1118</v>
      </c>
      <c r="F28" s="143">
        <v>300</v>
      </c>
      <c r="G28" s="323"/>
      <c r="H28" s="492">
        <v>1850</v>
      </c>
    </row>
    <row r="29" spans="1:8" ht="19.5" customHeight="1">
      <c r="A29" s="96"/>
      <c r="B29" s="97"/>
      <c r="C29" s="97"/>
      <c r="D29" s="190" t="s">
        <v>344</v>
      </c>
      <c r="E29" s="513" t="s">
        <v>1119</v>
      </c>
      <c r="F29" s="143">
        <v>200</v>
      </c>
      <c r="G29" s="323"/>
      <c r="H29" s="492">
        <v>1050</v>
      </c>
    </row>
    <row r="30" spans="1:8" ht="19.5" customHeight="1">
      <c r="A30" s="96"/>
      <c r="B30" s="97"/>
      <c r="C30" s="97"/>
      <c r="D30" s="190" t="s">
        <v>345</v>
      </c>
      <c r="E30" s="513" t="s">
        <v>1120</v>
      </c>
      <c r="F30" s="143">
        <v>150</v>
      </c>
      <c r="G30" s="323"/>
      <c r="H30" s="492">
        <v>1050</v>
      </c>
    </row>
    <row r="31" spans="1:8" ht="19.5" customHeight="1">
      <c r="A31" s="96"/>
      <c r="B31" s="97"/>
      <c r="C31" s="97"/>
      <c r="D31" s="190"/>
      <c r="E31" s="513"/>
      <c r="F31" s="4"/>
      <c r="G31" s="124"/>
      <c r="H31" s="492"/>
    </row>
    <row r="32" spans="1:8" ht="19.5" customHeight="1">
      <c r="A32" s="96"/>
      <c r="B32" s="97"/>
      <c r="C32" s="97"/>
      <c r="D32" s="190"/>
      <c r="E32" s="513"/>
      <c r="F32" s="4"/>
      <c r="G32" s="124"/>
      <c r="H32" s="492"/>
    </row>
    <row r="33" spans="1:8" ht="19.5" customHeight="1">
      <c r="A33" s="96"/>
      <c r="B33" s="97"/>
      <c r="C33" s="97"/>
      <c r="D33" s="190"/>
      <c r="E33" s="513"/>
      <c r="F33" s="4"/>
      <c r="G33" s="124"/>
      <c r="H33" s="492"/>
    </row>
    <row r="34" spans="1:8" ht="19.5" customHeight="1">
      <c r="A34" s="96"/>
      <c r="B34" s="97"/>
      <c r="C34" s="97"/>
      <c r="D34" s="190"/>
      <c r="E34" s="513"/>
      <c r="F34" s="4"/>
      <c r="G34" s="124"/>
      <c r="H34" s="492"/>
    </row>
    <row r="35" spans="1:8" ht="19.5" customHeight="1">
      <c r="A35" s="96"/>
      <c r="B35" s="97"/>
      <c r="C35" s="97"/>
      <c r="D35" s="190"/>
      <c r="E35" s="513"/>
      <c r="F35" s="4"/>
      <c r="G35" s="124"/>
      <c r="H35" s="492"/>
    </row>
    <row r="36" spans="1:8" ht="19.5" customHeight="1">
      <c r="A36" s="96"/>
      <c r="B36" s="97"/>
      <c r="C36" s="97"/>
      <c r="D36" s="190"/>
      <c r="E36" s="513"/>
      <c r="F36" s="4"/>
      <c r="G36" s="124"/>
      <c r="H36" s="492"/>
    </row>
    <row r="37" spans="1:8" ht="19.5" customHeight="1">
      <c r="A37" s="96"/>
      <c r="B37" s="97"/>
      <c r="C37" s="97"/>
      <c r="D37" s="190"/>
      <c r="E37" s="513"/>
      <c r="F37" s="4"/>
      <c r="G37" s="124"/>
      <c r="H37" s="492"/>
    </row>
    <row r="38" spans="1:8" ht="19.5" customHeight="1">
      <c r="A38" s="96"/>
      <c r="B38" s="97"/>
      <c r="C38" s="97"/>
      <c r="D38" s="190"/>
      <c r="E38" s="513"/>
      <c r="F38" s="4"/>
      <c r="G38" s="124"/>
      <c r="H38" s="492"/>
    </row>
    <row r="39" spans="1:8" ht="19.5" customHeight="1">
      <c r="A39" s="96"/>
      <c r="B39" s="97"/>
      <c r="C39" s="97"/>
      <c r="D39" s="190"/>
      <c r="E39" s="513"/>
      <c r="F39" s="4"/>
      <c r="G39" s="124"/>
      <c r="H39" s="492"/>
    </row>
    <row r="40" spans="1:8" ht="19.5" customHeight="1">
      <c r="A40" s="96"/>
      <c r="B40" s="97"/>
      <c r="C40" s="97"/>
      <c r="D40" s="193"/>
      <c r="E40" s="506"/>
      <c r="F40" s="4"/>
      <c r="G40" s="124"/>
      <c r="H40" s="492"/>
    </row>
    <row r="41" spans="1:8" ht="19.5" customHeight="1">
      <c r="A41" s="96"/>
      <c r="B41" s="97"/>
      <c r="C41" s="97"/>
      <c r="D41" s="193"/>
      <c r="E41" s="514"/>
      <c r="F41" s="4"/>
      <c r="G41" s="124"/>
      <c r="H41" s="492"/>
    </row>
    <row r="42" spans="1:8" ht="19.5" customHeight="1">
      <c r="A42" s="96"/>
      <c r="B42" s="97"/>
      <c r="C42" s="97"/>
      <c r="D42" s="193"/>
      <c r="E42" s="514"/>
      <c r="F42" s="4"/>
      <c r="G42" s="124"/>
      <c r="H42" s="492"/>
    </row>
    <row r="43" spans="1:8" ht="19.5" customHeight="1">
      <c r="A43" s="96"/>
      <c r="B43" s="97"/>
      <c r="C43" s="97"/>
      <c r="D43" s="193"/>
      <c r="E43" s="514"/>
      <c r="F43" s="4"/>
      <c r="G43" s="124"/>
      <c r="H43" s="492"/>
    </row>
    <row r="44" spans="1:8" ht="19.5" customHeight="1">
      <c r="A44" s="96"/>
      <c r="B44" s="97"/>
      <c r="C44" s="97"/>
      <c r="D44" s="193"/>
      <c r="E44" s="514"/>
      <c r="F44" s="4"/>
      <c r="G44" s="124"/>
      <c r="H44" s="492"/>
    </row>
    <row r="45" spans="1:8" ht="19.5" customHeight="1">
      <c r="A45" s="96"/>
      <c r="B45" s="97"/>
      <c r="C45" s="97"/>
      <c r="D45" s="193"/>
      <c r="E45" s="514"/>
      <c r="F45" s="4"/>
      <c r="G45" s="124"/>
      <c r="H45" s="492"/>
    </row>
    <row r="46" spans="1:8" ht="19.5" customHeight="1">
      <c r="A46" s="298"/>
      <c r="B46" s="299"/>
      <c r="C46" s="299"/>
      <c r="D46" s="194"/>
      <c r="E46" s="507"/>
      <c r="F46" s="6"/>
      <c r="G46" s="125"/>
      <c r="H46" s="500"/>
    </row>
    <row r="47" spans="1:8" ht="19.5" customHeight="1">
      <c r="A47" s="298"/>
      <c r="B47" s="299"/>
      <c r="C47" s="299"/>
      <c r="D47" s="194"/>
      <c r="E47" s="507"/>
      <c r="F47" s="6"/>
      <c r="G47" s="125"/>
      <c r="H47" s="500"/>
    </row>
    <row r="48" spans="1:8" s="13" customFormat="1" ht="19.5" customHeight="1">
      <c r="A48" s="15"/>
      <c r="B48" s="71"/>
      <c r="C48" s="71"/>
      <c r="D48" s="191"/>
      <c r="E48" s="7" t="str">
        <f>CONCATENATE(FIXED(COUNTA(E5:E47),0,0),"　店")</f>
        <v>26　店</v>
      </c>
      <c r="F48" s="9">
        <f>SUM(F5:F47)</f>
        <v>10000</v>
      </c>
      <c r="G48" s="9">
        <f>SUM(G5:G47)</f>
        <v>0</v>
      </c>
      <c r="H48" s="150">
        <f>SUM(H5:H47)</f>
        <v>44100</v>
      </c>
    </row>
    <row r="49" spans="1:8" s="13" customFormat="1" ht="19.5" customHeight="1">
      <c r="A49" s="520" t="s">
        <v>1523</v>
      </c>
      <c r="B49" s="1"/>
      <c r="C49" s="1"/>
      <c r="D49" s="206"/>
      <c r="E49" s="2"/>
      <c r="F49" s="2"/>
      <c r="G49" s="2"/>
      <c r="H49" s="12" t="s">
        <v>114</v>
      </c>
    </row>
    <row r="50" ht="13.5">
      <c r="H50"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0:H47">
      <formula1>F40</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6.xml><?xml version="1.0" encoding="utf-8"?>
<worksheet xmlns="http://schemas.openxmlformats.org/spreadsheetml/2006/main" xmlns:r="http://schemas.openxmlformats.org/officeDocument/2006/relationships">
  <sheetPr codeName="Sheet14">
    <tabColor rgb="FF0000FF"/>
    <pageSetUpPr fitToPage="1"/>
  </sheetPr>
  <dimension ref="A1:P40"/>
  <sheetViews>
    <sheetView showZeros="0" zoomScale="70" zoomScaleNormal="70" zoomScaleSheetLayoutView="85" zoomScalePageLayoutView="0" workbookViewId="0" topLeftCell="A1">
      <pane ySplit="2" topLeftCell="A3" activePane="bottomLeft" state="frozen"/>
      <selection pane="topLeft" activeCell="A24" sqref="A24:B24"/>
      <selection pane="bottomLeft" activeCell="J6" sqref="J6"/>
    </sheetView>
  </sheetViews>
  <sheetFormatPr defaultColWidth="9.00390625" defaultRowHeight="13.5"/>
  <cols>
    <col min="1" max="1" width="7.625" style="65" customWidth="1"/>
    <col min="2" max="2" width="20.625" style="65" customWidth="1"/>
    <col min="3" max="3" width="10.625" style="65" customWidth="1"/>
    <col min="4" max="4" width="20.625" style="65" customWidth="1"/>
    <col min="5" max="6" width="15.625" style="65" customWidth="1"/>
    <col min="7" max="7" width="10.625" style="65" customWidth="1"/>
    <col min="8" max="8" width="20.625" style="65" customWidth="1"/>
    <col min="9" max="16384" width="9.00390625" style="66" customWidth="1"/>
  </cols>
  <sheetData>
    <row r="1" spans="1:16" s="498" customFormat="1" ht="39.75" customHeight="1">
      <c r="A1" s="624" t="s">
        <v>968</v>
      </c>
      <c r="B1" s="625"/>
      <c r="C1" s="330" t="s">
        <v>116</v>
      </c>
      <c r="D1" s="668"/>
      <c r="E1" s="669"/>
      <c r="F1" s="670"/>
      <c r="G1" s="330" t="s">
        <v>770</v>
      </c>
      <c r="H1" s="495"/>
      <c r="I1" s="496"/>
      <c r="J1" s="496"/>
      <c r="K1" s="496"/>
      <c r="L1" s="496"/>
      <c r="M1" s="497"/>
      <c r="N1" s="497"/>
      <c r="O1" s="497"/>
      <c r="P1" s="497"/>
    </row>
    <row r="2" spans="1:16" s="498" customFormat="1" ht="39.75" customHeight="1">
      <c r="A2" s="622"/>
      <c r="B2" s="623"/>
      <c r="C2" s="330" t="s">
        <v>117</v>
      </c>
      <c r="D2" s="668"/>
      <c r="E2" s="669"/>
      <c r="F2" s="670"/>
      <c r="G2" s="331" t="s">
        <v>15</v>
      </c>
      <c r="H2" s="518">
        <f>SUM(E39)</f>
        <v>0</v>
      </c>
      <c r="I2" s="496"/>
      <c r="J2" s="496"/>
      <c r="K2" s="496"/>
      <c r="L2" s="496"/>
      <c r="M2" s="497"/>
      <c r="N2" s="497"/>
      <c r="O2" s="497"/>
      <c r="P2" s="497"/>
    </row>
    <row r="3" spans="1:14" s="173" customFormat="1" ht="24.75" customHeight="1">
      <c r="A3" s="171" t="s">
        <v>112</v>
      </c>
      <c r="B3" s="117"/>
      <c r="C3" s="117"/>
      <c r="D3" s="117"/>
      <c r="E3" s="117"/>
      <c r="F3" s="117"/>
      <c r="G3" s="117"/>
      <c r="H3" s="489" t="s">
        <v>1522</v>
      </c>
      <c r="I3" s="172"/>
      <c r="J3" s="172"/>
      <c r="K3" s="172"/>
      <c r="L3" s="172"/>
      <c r="M3" s="172"/>
      <c r="N3" s="172"/>
    </row>
    <row r="4" spans="1:14" s="173" customFormat="1" ht="30" customHeight="1">
      <c r="A4" s="630" t="s">
        <v>1</v>
      </c>
      <c r="B4" s="631"/>
      <c r="C4" s="647" t="s">
        <v>120</v>
      </c>
      <c r="D4" s="701"/>
      <c r="E4" s="647" t="s">
        <v>912</v>
      </c>
      <c r="F4" s="651"/>
      <c r="G4" s="660" t="s">
        <v>118</v>
      </c>
      <c r="H4" s="661"/>
      <c r="I4" s="172"/>
      <c r="J4" s="172"/>
      <c r="K4" s="172"/>
      <c r="L4" s="172"/>
      <c r="M4" s="172"/>
      <c r="N4" s="172"/>
    </row>
    <row r="5" spans="1:13" s="173" customFormat="1" ht="30" customHeight="1">
      <c r="A5" s="633" t="s">
        <v>763</v>
      </c>
      <c r="B5" s="634"/>
      <c r="C5" s="628">
        <f>'一宮市'!F48</f>
        <v>11500</v>
      </c>
      <c r="D5" s="629"/>
      <c r="E5" s="628">
        <f>'一宮市'!G48</f>
        <v>0</v>
      </c>
      <c r="F5" s="652"/>
      <c r="G5" s="628">
        <f>'一宮市'!H48</f>
        <v>74650</v>
      </c>
      <c r="H5" s="662"/>
      <c r="I5" s="172"/>
      <c r="J5" s="172"/>
      <c r="K5" s="172"/>
      <c r="L5" s="172"/>
      <c r="M5" s="172"/>
    </row>
    <row r="6" spans="1:13" s="173" customFormat="1" ht="30" customHeight="1">
      <c r="A6" s="635" t="s">
        <v>72</v>
      </c>
      <c r="B6" s="636"/>
      <c r="C6" s="626">
        <f>'稲沢市・津島市・愛西市'!F26</f>
        <v>5450</v>
      </c>
      <c r="D6" s="627"/>
      <c r="E6" s="626">
        <f>'稲沢市・津島市・愛西市'!G26</f>
        <v>0</v>
      </c>
      <c r="F6" s="653"/>
      <c r="G6" s="626">
        <f>'稲沢市・津島市・愛西市'!H26</f>
        <v>30400</v>
      </c>
      <c r="H6" s="663"/>
      <c r="I6" s="172"/>
      <c r="J6" s="172"/>
      <c r="K6" s="172"/>
      <c r="L6" s="172"/>
      <c r="M6" s="172"/>
    </row>
    <row r="7" spans="1:13" s="173" customFormat="1" ht="30" customHeight="1">
      <c r="A7" s="635" t="s">
        <v>73</v>
      </c>
      <c r="B7" s="636"/>
      <c r="C7" s="626">
        <f>'稲沢市・津島市・愛西市'!F37</f>
        <v>2550</v>
      </c>
      <c r="D7" s="627"/>
      <c r="E7" s="626">
        <f>'稲沢市・津島市・愛西市'!G37</f>
        <v>0</v>
      </c>
      <c r="F7" s="653"/>
      <c r="G7" s="626">
        <f>'稲沢市・津島市・愛西市'!H37</f>
        <v>14950</v>
      </c>
      <c r="H7" s="663"/>
      <c r="I7" s="172"/>
      <c r="J7" s="172"/>
      <c r="K7" s="172"/>
      <c r="L7" s="172"/>
      <c r="M7" s="172"/>
    </row>
    <row r="8" spans="1:13" s="173" customFormat="1" ht="30" customHeight="1">
      <c r="A8" s="635" t="s">
        <v>35</v>
      </c>
      <c r="B8" s="636"/>
      <c r="C8" s="626">
        <f>'稲沢市・津島市・愛西市'!F48</f>
        <v>2250</v>
      </c>
      <c r="D8" s="627"/>
      <c r="E8" s="626">
        <f>'稲沢市・津島市・愛西市'!G48</f>
        <v>0</v>
      </c>
      <c r="F8" s="653"/>
      <c r="G8" s="626">
        <f>'稲沢市・津島市・愛西市'!H48</f>
        <v>13400</v>
      </c>
      <c r="H8" s="663"/>
      <c r="I8" s="172"/>
      <c r="J8" s="172"/>
      <c r="K8" s="172"/>
      <c r="L8" s="172"/>
      <c r="M8" s="172"/>
    </row>
    <row r="9" spans="1:13" s="173" customFormat="1" ht="30" customHeight="1">
      <c r="A9" s="635" t="s">
        <v>74</v>
      </c>
      <c r="B9" s="636"/>
      <c r="C9" s="626">
        <f>'弥富市・あま市・海部郡'!F14</f>
        <v>1850</v>
      </c>
      <c r="D9" s="627"/>
      <c r="E9" s="626">
        <f>'弥富市・あま市・海部郡'!G14</f>
        <v>0</v>
      </c>
      <c r="F9" s="653"/>
      <c r="G9" s="626">
        <f>'弥富市・あま市・海部郡'!H14</f>
        <v>9350</v>
      </c>
      <c r="H9" s="663"/>
      <c r="I9" s="172"/>
      <c r="J9" s="172"/>
      <c r="K9" s="172"/>
      <c r="L9" s="172"/>
      <c r="M9" s="172"/>
    </row>
    <row r="10" spans="1:13" s="173" customFormat="1" ht="30" customHeight="1">
      <c r="A10" s="635" t="s">
        <v>110</v>
      </c>
      <c r="B10" s="636"/>
      <c r="C10" s="626">
        <f>'弥富市・あま市・海部郡'!F29</f>
        <v>2950</v>
      </c>
      <c r="D10" s="627"/>
      <c r="E10" s="626">
        <f>'弥富市・あま市・海部郡'!G29</f>
        <v>0</v>
      </c>
      <c r="F10" s="653"/>
      <c r="G10" s="626">
        <f>'弥富市・あま市・海部郡'!H29</f>
        <v>16650</v>
      </c>
      <c r="H10" s="663"/>
      <c r="I10" s="172"/>
      <c r="J10" s="172"/>
      <c r="K10" s="172"/>
      <c r="L10" s="172"/>
      <c r="M10" s="172"/>
    </row>
    <row r="11" spans="1:13" s="173" customFormat="1" ht="30" customHeight="1">
      <c r="A11" s="635" t="s">
        <v>75</v>
      </c>
      <c r="B11" s="636"/>
      <c r="C11" s="626">
        <f>'弥富市・あま市・海部郡'!F48</f>
        <v>2650</v>
      </c>
      <c r="D11" s="627"/>
      <c r="E11" s="626">
        <f>'弥富市・あま市・海部郡'!G48</f>
        <v>0</v>
      </c>
      <c r="F11" s="653"/>
      <c r="G11" s="626">
        <f>'弥富市・あま市・海部郡'!H48</f>
        <v>14300</v>
      </c>
      <c r="H11" s="663"/>
      <c r="I11" s="172"/>
      <c r="J11" s="172"/>
      <c r="K11" s="172"/>
      <c r="L11" s="172"/>
      <c r="M11" s="172"/>
    </row>
    <row r="12" spans="1:13" s="173" customFormat="1" ht="30" customHeight="1">
      <c r="A12" s="635" t="s">
        <v>76</v>
      </c>
      <c r="B12" s="636"/>
      <c r="C12" s="626">
        <f>'清須市・北名古屋市・西春日井郡・岩倉市'!F16</f>
        <v>3200</v>
      </c>
      <c r="D12" s="627"/>
      <c r="E12" s="626">
        <f>'清須市・北名古屋市・西春日井郡・岩倉市'!G16</f>
        <v>0</v>
      </c>
      <c r="F12" s="653"/>
      <c r="G12" s="626">
        <f>'清須市・北名古屋市・西春日井郡・岩倉市'!H16</f>
        <v>14600</v>
      </c>
      <c r="H12" s="663"/>
      <c r="I12" s="172"/>
      <c r="J12" s="172"/>
      <c r="K12" s="172"/>
      <c r="L12" s="172"/>
      <c r="M12" s="172"/>
    </row>
    <row r="13" spans="1:8" s="173" customFormat="1" ht="30" customHeight="1">
      <c r="A13" s="635" t="s">
        <v>77</v>
      </c>
      <c r="B13" s="636"/>
      <c r="C13" s="626">
        <f>'清須市・北名古屋市・西春日井郡・岩倉市'!F26</f>
        <v>4300</v>
      </c>
      <c r="D13" s="627"/>
      <c r="E13" s="626">
        <f>'清須市・北名古屋市・西春日井郡・岩倉市'!G26</f>
        <v>0</v>
      </c>
      <c r="F13" s="653"/>
      <c r="G13" s="626">
        <f>'清須市・北名古屋市・西春日井郡・岩倉市'!H26</f>
        <v>17500</v>
      </c>
      <c r="H13" s="663"/>
    </row>
    <row r="14" spans="1:8" s="173" customFormat="1" ht="30" customHeight="1">
      <c r="A14" s="635" t="s">
        <v>78</v>
      </c>
      <c r="B14" s="636"/>
      <c r="C14" s="626">
        <f>'清須市・北名古屋市・西春日井郡・岩倉市'!F35</f>
        <v>600</v>
      </c>
      <c r="D14" s="627"/>
      <c r="E14" s="626">
        <f>'清須市・北名古屋市・西春日井郡・岩倉市'!G35</f>
        <v>0</v>
      </c>
      <c r="F14" s="653"/>
      <c r="G14" s="626">
        <f>'清須市・北名古屋市・西春日井郡・岩倉市'!H35</f>
        <v>2800</v>
      </c>
      <c r="H14" s="663"/>
    </row>
    <row r="15" spans="1:8" s="173" customFormat="1" ht="30" customHeight="1">
      <c r="A15" s="635" t="s">
        <v>79</v>
      </c>
      <c r="B15" s="636"/>
      <c r="C15" s="626">
        <f>'清須市・北名古屋市・西春日井郡・岩倉市'!F48</f>
        <v>1500</v>
      </c>
      <c r="D15" s="627"/>
      <c r="E15" s="626">
        <f>'清須市・北名古屋市・西春日井郡・岩倉市'!G48</f>
        <v>0</v>
      </c>
      <c r="F15" s="653"/>
      <c r="G15" s="626">
        <f>'清須市・北名古屋市・西春日井郡・岩倉市'!H48</f>
        <v>8400</v>
      </c>
      <c r="H15" s="663"/>
    </row>
    <row r="16" spans="1:8" s="173" customFormat="1" ht="30" customHeight="1">
      <c r="A16" s="635" t="s">
        <v>80</v>
      </c>
      <c r="B16" s="636"/>
      <c r="C16" s="626">
        <f>'江南市・丹羽郡・犬山市'!F20</f>
        <v>2850</v>
      </c>
      <c r="D16" s="627"/>
      <c r="E16" s="626">
        <f>'江南市・丹羽郡・犬山市'!G20</f>
        <v>0</v>
      </c>
      <c r="F16" s="653"/>
      <c r="G16" s="626">
        <f>'江南市・丹羽郡・犬山市'!H20</f>
        <v>20400</v>
      </c>
      <c r="H16" s="663"/>
    </row>
    <row r="17" spans="1:8" s="173" customFormat="1" ht="30" customHeight="1">
      <c r="A17" s="635" t="s">
        <v>81</v>
      </c>
      <c r="B17" s="636"/>
      <c r="C17" s="626">
        <f>'江南市・丹羽郡・犬山市'!F33</f>
        <v>1650</v>
      </c>
      <c r="D17" s="627"/>
      <c r="E17" s="626">
        <f>'江南市・丹羽郡・犬山市'!G33</f>
        <v>0</v>
      </c>
      <c r="F17" s="653"/>
      <c r="G17" s="626">
        <f>'江南市・丹羽郡・犬山市'!H33</f>
        <v>12000</v>
      </c>
      <c r="H17" s="663"/>
    </row>
    <row r="18" spans="1:8" s="173" customFormat="1" ht="30" customHeight="1">
      <c r="A18" s="635" t="s">
        <v>82</v>
      </c>
      <c r="B18" s="636"/>
      <c r="C18" s="626">
        <f>'江南市・丹羽郡・犬山市'!F48</f>
        <v>2300</v>
      </c>
      <c r="D18" s="627"/>
      <c r="E18" s="626">
        <f>'江南市・丹羽郡・犬山市'!G48</f>
        <v>0</v>
      </c>
      <c r="F18" s="653"/>
      <c r="G18" s="626">
        <f>'江南市・丹羽郡・犬山市'!H48</f>
        <v>15300</v>
      </c>
      <c r="H18" s="663"/>
    </row>
    <row r="19" spans="1:8" s="173" customFormat="1" ht="30" customHeight="1">
      <c r="A19" s="706" t="s">
        <v>83</v>
      </c>
      <c r="B19" s="707"/>
      <c r="C19" s="626">
        <f>'小牧市'!F48</f>
        <v>5700</v>
      </c>
      <c r="D19" s="627"/>
      <c r="E19" s="626">
        <f>'小牧市'!G48</f>
        <v>0</v>
      </c>
      <c r="F19" s="653"/>
      <c r="G19" s="626">
        <f>'小牧市'!H48</f>
        <v>30550</v>
      </c>
      <c r="H19" s="663"/>
    </row>
    <row r="20" spans="1:8" s="173" customFormat="1" ht="30" customHeight="1">
      <c r="A20" s="706" t="s">
        <v>84</v>
      </c>
      <c r="B20" s="707"/>
      <c r="C20" s="626">
        <f>'春日井市'!F48</f>
        <v>12250</v>
      </c>
      <c r="D20" s="627"/>
      <c r="E20" s="626">
        <f>'春日井市'!G48</f>
        <v>0</v>
      </c>
      <c r="F20" s="653"/>
      <c r="G20" s="626">
        <f>'春日井市'!H48</f>
        <v>61450</v>
      </c>
      <c r="H20" s="663"/>
    </row>
    <row r="21" spans="1:8" s="173" customFormat="1" ht="30" customHeight="1">
      <c r="A21" s="635" t="s">
        <v>85</v>
      </c>
      <c r="B21" s="636"/>
      <c r="C21" s="626">
        <f>'瀬戸市・尾張旭市'!F30</f>
        <v>3600</v>
      </c>
      <c r="D21" s="627"/>
      <c r="E21" s="626">
        <f>'瀬戸市・尾張旭市'!G30</f>
        <v>0</v>
      </c>
      <c r="F21" s="653"/>
      <c r="G21" s="626">
        <f>'瀬戸市・尾張旭市'!H30</f>
        <v>27250</v>
      </c>
      <c r="H21" s="663"/>
    </row>
    <row r="22" spans="1:8" s="173" customFormat="1" ht="30" customHeight="1">
      <c r="A22" s="635" t="s">
        <v>86</v>
      </c>
      <c r="B22" s="636"/>
      <c r="C22" s="626">
        <f>'瀬戸市・尾張旭市'!F48</f>
        <v>3650</v>
      </c>
      <c r="D22" s="627"/>
      <c r="E22" s="626">
        <f>'瀬戸市・尾張旭市'!G48</f>
        <v>0</v>
      </c>
      <c r="F22" s="653"/>
      <c r="G22" s="626">
        <f>'瀬戸市・尾張旭市'!H48</f>
        <v>16700</v>
      </c>
      <c r="H22" s="663"/>
    </row>
    <row r="23" spans="1:8" s="173" customFormat="1" ht="30" customHeight="1">
      <c r="A23" s="635" t="s">
        <v>87</v>
      </c>
      <c r="B23" s="636"/>
      <c r="C23" s="626">
        <f>'日進市・豊明市'!F23</f>
        <v>3100</v>
      </c>
      <c r="D23" s="627"/>
      <c r="E23" s="626">
        <f>'日進市・豊明市'!G23</f>
        <v>0</v>
      </c>
      <c r="F23" s="653"/>
      <c r="G23" s="626">
        <f>'日進市・豊明市'!H23</f>
        <v>15550</v>
      </c>
      <c r="H23" s="663"/>
    </row>
    <row r="24" spans="1:8" s="173" customFormat="1" ht="30" customHeight="1">
      <c r="A24" s="635" t="s">
        <v>88</v>
      </c>
      <c r="B24" s="636"/>
      <c r="C24" s="626">
        <f>'日進市・豊明市'!F48</f>
        <v>3050</v>
      </c>
      <c r="D24" s="627"/>
      <c r="E24" s="626">
        <f>'日進市・豊明市'!G48</f>
        <v>0</v>
      </c>
      <c r="F24" s="653"/>
      <c r="G24" s="626">
        <f>'日進市・豊明市'!H48</f>
        <v>13700</v>
      </c>
      <c r="H24" s="663"/>
    </row>
    <row r="25" spans="1:8" s="173" customFormat="1" ht="30" customHeight="1">
      <c r="A25" s="635" t="s">
        <v>764</v>
      </c>
      <c r="B25" s="636"/>
      <c r="C25" s="626">
        <f>'長久手市・愛知郡・大府市'!F17</f>
        <v>1600</v>
      </c>
      <c r="D25" s="627"/>
      <c r="E25" s="626">
        <f>'長久手市・愛知郡・大府市'!G17</f>
        <v>0</v>
      </c>
      <c r="F25" s="653"/>
      <c r="G25" s="626">
        <f>'長久手市・愛知郡・大府市'!H17</f>
        <v>8900</v>
      </c>
      <c r="H25" s="663"/>
    </row>
    <row r="26" spans="1:8" s="173" customFormat="1" ht="30" customHeight="1">
      <c r="A26" s="635" t="s">
        <v>909</v>
      </c>
      <c r="B26" s="636"/>
      <c r="C26" s="626">
        <f>'長久手市・愛知郡・大府市'!F31</f>
        <v>1500</v>
      </c>
      <c r="D26" s="627"/>
      <c r="E26" s="626">
        <f>'長久手市・愛知郡・大府市'!G31</f>
        <v>0</v>
      </c>
      <c r="F26" s="653"/>
      <c r="G26" s="626">
        <f>'長久手市・愛知郡・大府市'!H31</f>
        <v>8100</v>
      </c>
      <c r="H26" s="663"/>
    </row>
    <row r="27" spans="1:8" s="173" customFormat="1" ht="30" customHeight="1">
      <c r="A27" s="635" t="s">
        <v>89</v>
      </c>
      <c r="B27" s="636"/>
      <c r="C27" s="626">
        <f>'長久手市・愛知郡・大府市'!F48</f>
        <v>3050</v>
      </c>
      <c r="D27" s="627"/>
      <c r="E27" s="626">
        <f>'長久手市・愛知郡・大府市'!G48</f>
        <v>0</v>
      </c>
      <c r="F27" s="653"/>
      <c r="G27" s="626">
        <f>'長久手市・愛知郡・大府市'!H48</f>
        <v>17050</v>
      </c>
      <c r="H27" s="663"/>
    </row>
    <row r="28" spans="1:8" s="173" customFormat="1" ht="30" customHeight="1">
      <c r="A28" s="635" t="s">
        <v>90</v>
      </c>
      <c r="B28" s="636"/>
      <c r="C28" s="626">
        <f>'東海市・知多市'!F26</f>
        <v>2900</v>
      </c>
      <c r="D28" s="627"/>
      <c r="E28" s="626">
        <f>'東海市・知多市'!G26</f>
        <v>0</v>
      </c>
      <c r="F28" s="653"/>
      <c r="G28" s="626">
        <f>'東海市・知多市'!H26</f>
        <v>19000</v>
      </c>
      <c r="H28" s="663"/>
    </row>
    <row r="29" spans="1:8" s="173" customFormat="1" ht="30" customHeight="1">
      <c r="A29" s="635" t="s">
        <v>91</v>
      </c>
      <c r="B29" s="636"/>
      <c r="C29" s="626">
        <f>'東海市・知多市'!F48</f>
        <v>2700</v>
      </c>
      <c r="D29" s="627"/>
      <c r="E29" s="626">
        <f>'東海市・知多市'!G48</f>
        <v>0</v>
      </c>
      <c r="F29" s="653"/>
      <c r="G29" s="626">
        <f>'東海市・知多市'!H48</f>
        <v>17950</v>
      </c>
      <c r="H29" s="663"/>
    </row>
    <row r="30" spans="1:8" s="173" customFormat="1" ht="30" customHeight="1">
      <c r="A30" s="635" t="s">
        <v>92</v>
      </c>
      <c r="B30" s="636"/>
      <c r="C30" s="626">
        <f>'半田市・常滑市'!F24</f>
        <v>3350</v>
      </c>
      <c r="D30" s="627"/>
      <c r="E30" s="626">
        <f>'半田市・常滑市'!G24</f>
        <v>0</v>
      </c>
      <c r="F30" s="653"/>
      <c r="G30" s="626">
        <f>'半田市・常滑市'!H24</f>
        <v>24250</v>
      </c>
      <c r="H30" s="663"/>
    </row>
    <row r="31" spans="1:8" s="173" customFormat="1" ht="30" customHeight="1">
      <c r="A31" s="635" t="s">
        <v>93</v>
      </c>
      <c r="B31" s="636"/>
      <c r="C31" s="626">
        <f>'半田市・常滑市'!F48</f>
        <v>1350</v>
      </c>
      <c r="D31" s="627"/>
      <c r="E31" s="626">
        <f>'半田市・常滑市'!G48</f>
        <v>0</v>
      </c>
      <c r="F31" s="653"/>
      <c r="G31" s="626">
        <f>'半田市・常滑市'!H48</f>
        <v>11600</v>
      </c>
      <c r="H31" s="663"/>
    </row>
    <row r="32" spans="1:8" s="173" customFormat="1" ht="30" customHeight="1">
      <c r="A32" s="681" t="s">
        <v>94</v>
      </c>
      <c r="B32" s="682"/>
      <c r="C32" s="637">
        <f>'知多郡'!F48</f>
        <v>4000</v>
      </c>
      <c r="D32" s="638"/>
      <c r="E32" s="637">
        <f>'知多郡'!G48</f>
        <v>0</v>
      </c>
      <c r="F32" s="654"/>
      <c r="G32" s="637">
        <f>'知多郡'!H48</f>
        <v>31950</v>
      </c>
      <c r="H32" s="671"/>
    </row>
    <row r="33" spans="1:8" s="173" customFormat="1" ht="30" customHeight="1">
      <c r="A33" s="630" t="s">
        <v>71</v>
      </c>
      <c r="B33" s="631"/>
      <c r="C33" s="639">
        <f>SUM(C5:C32)</f>
        <v>97400</v>
      </c>
      <c r="D33" s="640"/>
      <c r="E33" s="639">
        <f>SUM(E5:E32)</f>
        <v>0</v>
      </c>
      <c r="F33" s="655"/>
      <c r="G33" s="639">
        <f>SUM(G5:G32)</f>
        <v>568700</v>
      </c>
      <c r="H33" s="661"/>
    </row>
    <row r="34" spans="1:8" s="173" customFormat="1" ht="30" customHeight="1">
      <c r="A34" s="118"/>
      <c r="B34" s="118"/>
      <c r="C34" s="118"/>
      <c r="D34" s="118"/>
      <c r="E34" s="118"/>
      <c r="F34" s="118"/>
      <c r="G34" s="118"/>
      <c r="H34" s="118"/>
    </row>
    <row r="35" spans="1:8" s="173" customFormat="1" ht="30" customHeight="1">
      <c r="A35" s="676" t="s">
        <v>111</v>
      </c>
      <c r="B35" s="678"/>
      <c r="C35" s="647" t="s">
        <v>120</v>
      </c>
      <c r="D35" s="648"/>
      <c r="E35" s="647" t="s">
        <v>912</v>
      </c>
      <c r="F35" s="651"/>
      <c r="G35" s="660" t="s">
        <v>118</v>
      </c>
      <c r="H35" s="661"/>
    </row>
    <row r="36" spans="1:8" s="173" customFormat="1" ht="30" customHeight="1">
      <c r="A36" s="712" t="s">
        <v>98</v>
      </c>
      <c r="B36" s="713"/>
      <c r="C36" s="702">
        <f>SUM('表紙（名古屋市）'!C24)</f>
        <v>107950</v>
      </c>
      <c r="D36" s="703"/>
      <c r="E36" s="702">
        <f>SUM('表紙（名古屋市）'!E24)</f>
        <v>0</v>
      </c>
      <c r="F36" s="704"/>
      <c r="G36" s="702">
        <f>SUM('表紙（名古屋市）'!G24)</f>
        <v>451050</v>
      </c>
      <c r="H36" s="705"/>
    </row>
    <row r="37" spans="1:8" s="173" customFormat="1" ht="30" customHeight="1">
      <c r="A37" s="710" t="s">
        <v>112</v>
      </c>
      <c r="B37" s="711"/>
      <c r="C37" s="643">
        <f>SUM(C33)</f>
        <v>97400</v>
      </c>
      <c r="D37" s="644"/>
      <c r="E37" s="643">
        <f>SUM(E33)</f>
        <v>0</v>
      </c>
      <c r="F37" s="657"/>
      <c r="G37" s="643">
        <f>SUM(G33)</f>
        <v>568700</v>
      </c>
      <c r="H37" s="664"/>
    </row>
    <row r="38" spans="1:8" s="173" customFormat="1" ht="30" customHeight="1">
      <c r="A38" s="708" t="s">
        <v>113</v>
      </c>
      <c r="B38" s="709"/>
      <c r="C38" s="645">
        <f>SUM('表紙 (三河地区)'!C26)</f>
        <v>42850</v>
      </c>
      <c r="D38" s="646"/>
      <c r="E38" s="645">
        <f>SUM('表紙 (三河地区)'!E26)</f>
        <v>0</v>
      </c>
      <c r="F38" s="658"/>
      <c r="G38" s="645">
        <f>SUM('表紙 (三河地区)'!G26)</f>
        <v>444700</v>
      </c>
      <c r="H38" s="665"/>
    </row>
    <row r="39" spans="1:8" s="173" customFormat="1" ht="30" customHeight="1">
      <c r="A39" s="676" t="s">
        <v>71</v>
      </c>
      <c r="B39" s="677"/>
      <c r="C39" s="649">
        <f>SUM(C36:C38)</f>
        <v>248200</v>
      </c>
      <c r="D39" s="650"/>
      <c r="E39" s="649">
        <f>SUM(E36:E38)</f>
        <v>0</v>
      </c>
      <c r="F39" s="659"/>
      <c r="G39" s="649">
        <f>SUM(G36:G38)</f>
        <v>1464450</v>
      </c>
      <c r="H39" s="666"/>
    </row>
    <row r="40" ht="19.5" customHeight="1">
      <c r="H40" s="563" t="s">
        <v>114</v>
      </c>
    </row>
    <row r="41" ht="15" customHeight="1"/>
    <row r="42" ht="15" customHeight="1"/>
    <row r="43" ht="15" customHeight="1"/>
    <row r="44" ht="15" customHeight="1"/>
    <row r="45" ht="15" customHeight="1"/>
  </sheetData>
  <sheetProtection password="CC5F" sheet="1" objects="1" scenarios="1" formatCells="0"/>
  <mergeCells count="144">
    <mergeCell ref="C35:D35"/>
    <mergeCell ref="E35:F35"/>
    <mergeCell ref="G35:H35"/>
    <mergeCell ref="A14:B14"/>
    <mergeCell ref="A33:B33"/>
    <mergeCell ref="A32:B32"/>
    <mergeCell ref="A31:B31"/>
    <mergeCell ref="A30:B30"/>
    <mergeCell ref="A29:B29"/>
    <mergeCell ref="A22:B22"/>
    <mergeCell ref="A7:B7"/>
    <mergeCell ref="A6:B6"/>
    <mergeCell ref="A11:B11"/>
    <mergeCell ref="A10:B10"/>
    <mergeCell ref="A9:B9"/>
    <mergeCell ref="A8:B8"/>
    <mergeCell ref="A13:B13"/>
    <mergeCell ref="A12:B12"/>
    <mergeCell ref="A28:B28"/>
    <mergeCell ref="A27:B27"/>
    <mergeCell ref="A26:B26"/>
    <mergeCell ref="A25:B25"/>
    <mergeCell ref="A24:B24"/>
    <mergeCell ref="A23:B23"/>
    <mergeCell ref="A16:B16"/>
    <mergeCell ref="A15:B15"/>
    <mergeCell ref="A21:B21"/>
    <mergeCell ref="A20:B20"/>
    <mergeCell ref="A19:B19"/>
    <mergeCell ref="A18:B18"/>
    <mergeCell ref="A17:B17"/>
    <mergeCell ref="A39:B39"/>
    <mergeCell ref="A38:B38"/>
    <mergeCell ref="A37:B37"/>
    <mergeCell ref="A36:B36"/>
    <mergeCell ref="A35:B35"/>
    <mergeCell ref="G36:H36"/>
    <mergeCell ref="G37:H37"/>
    <mergeCell ref="G38:H38"/>
    <mergeCell ref="G39:H39"/>
    <mergeCell ref="G28:H28"/>
    <mergeCell ref="G29:H29"/>
    <mergeCell ref="G30:H30"/>
    <mergeCell ref="G31:H31"/>
    <mergeCell ref="G32:H32"/>
    <mergeCell ref="G33:H33"/>
    <mergeCell ref="G22:H22"/>
    <mergeCell ref="G23:H23"/>
    <mergeCell ref="G24:H24"/>
    <mergeCell ref="G25:H25"/>
    <mergeCell ref="G26:H26"/>
    <mergeCell ref="G27:H27"/>
    <mergeCell ref="G16:H16"/>
    <mergeCell ref="G17:H17"/>
    <mergeCell ref="G18:H18"/>
    <mergeCell ref="G19:H19"/>
    <mergeCell ref="G20:H20"/>
    <mergeCell ref="G21:H21"/>
    <mergeCell ref="G10:H10"/>
    <mergeCell ref="G11:H11"/>
    <mergeCell ref="G12:H12"/>
    <mergeCell ref="G13:H13"/>
    <mergeCell ref="G14:H14"/>
    <mergeCell ref="G15:H15"/>
    <mergeCell ref="E36:F36"/>
    <mergeCell ref="E37:F37"/>
    <mergeCell ref="E38:F38"/>
    <mergeCell ref="E39:F39"/>
    <mergeCell ref="G4:H4"/>
    <mergeCell ref="G5:H5"/>
    <mergeCell ref="G6:H6"/>
    <mergeCell ref="G7:H7"/>
    <mergeCell ref="G8:H8"/>
    <mergeCell ref="G9:H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C36:D36"/>
    <mergeCell ref="C37:D37"/>
    <mergeCell ref="C38:D38"/>
    <mergeCell ref="C39:D39"/>
    <mergeCell ref="E4:F4"/>
    <mergeCell ref="E5:F5"/>
    <mergeCell ref="E6:F6"/>
    <mergeCell ref="E7:F7"/>
    <mergeCell ref="E8:F8"/>
    <mergeCell ref="E9:F9"/>
    <mergeCell ref="C28:D28"/>
    <mergeCell ref="C29:D29"/>
    <mergeCell ref="C30:D30"/>
    <mergeCell ref="C31:D31"/>
    <mergeCell ref="C32:D32"/>
    <mergeCell ref="C33:D33"/>
    <mergeCell ref="C22:D22"/>
    <mergeCell ref="C23:D23"/>
    <mergeCell ref="C24:D24"/>
    <mergeCell ref="C25:D25"/>
    <mergeCell ref="C26:D26"/>
    <mergeCell ref="C27:D27"/>
    <mergeCell ref="D1:F1"/>
    <mergeCell ref="D2:F2"/>
    <mergeCell ref="C4:D4"/>
    <mergeCell ref="C5:D5"/>
    <mergeCell ref="C6:D6"/>
    <mergeCell ref="A5:B5"/>
    <mergeCell ref="A4:B4"/>
    <mergeCell ref="A1:B1"/>
    <mergeCell ref="A2:B2"/>
    <mergeCell ref="C7:D7"/>
    <mergeCell ref="C8:D8"/>
    <mergeCell ref="C9:D9"/>
    <mergeCell ref="C10:D10"/>
    <mergeCell ref="C11:D11"/>
    <mergeCell ref="C12:D12"/>
    <mergeCell ref="C19:D19"/>
    <mergeCell ref="C20:D20"/>
    <mergeCell ref="C21:D21"/>
    <mergeCell ref="C13:D13"/>
    <mergeCell ref="C14:D14"/>
    <mergeCell ref="C15:D15"/>
    <mergeCell ref="C16:D16"/>
    <mergeCell ref="C17:D17"/>
    <mergeCell ref="C18:D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19" location="小牧市!A1" tooltip="小牧市ページへジャンプ" display="小牧市"/>
    <hyperlink ref="A20" location="春日井市!A1" tooltip="春日井市ページへジャンプ" display="春日井市"/>
    <hyperlink ref="A36" location="'表紙（名古屋市）'!A1" tooltip="名古屋市表紙へジャンプ" display="名古屋市"/>
    <hyperlink ref="A38" location="'表紙 (三河地区)'!A1" tooltip="三河地区表紙へジャンプ" display="三河地区"/>
    <hyperlink ref="A5" location="一宮市!A1" tooltip="一宮市ページへジャンプ" display="一宮市"/>
    <hyperlink ref="A6:A8" location="2011後期・夕刊愛知（コード付）.xls#稲沢市・津島市・愛西市!A1" display="稲沢市"/>
    <hyperlink ref="A12:A15" location="2011後期・夕刊愛知（コード付）.xls#清須市・北名古屋市・西春日井郡・岩倉市!A1" display="清須市"/>
    <hyperlink ref="A16:A18" location="2011後期・夕刊愛知（コード付）.xls#江南市・丹羽郡・犬山市!A1" display="江南市"/>
    <hyperlink ref="A21:A22" location="2011後期・夕刊愛知（コード付）.xls#瀬戸市・尾張旭市!A1" display="瀬戸市"/>
    <hyperlink ref="A23:A24" location="日進市・豊明市!A1" display="日進市"/>
    <hyperlink ref="A30:A31" location="半田市・常滑市!A1" display="半田市"/>
    <hyperlink ref="A32" location="知多郡!A1" tooltip="知多郡ページへジャンプ" display="知多郡"/>
    <hyperlink ref="A9:A11" location="2011後期・夕刊愛知（コード付）.xls#弥富市・あま市・海部郡!A1" display="弥富市"/>
    <hyperlink ref="A6" location="稲沢市・津島市・愛西市!A1" tooltip="稲沢市ページへジャンプ" display="稲沢市"/>
    <hyperlink ref="A7" location="稲沢市・津島市・愛西市!A1" tooltip="津島市ページへジャンプ" display="津島市"/>
    <hyperlink ref="A8" location="稲沢市・津島市・愛西市!A1" tooltip="愛西市ページへジャンプ" display="愛西市"/>
    <hyperlink ref="A9" location="弥富市・あま市・海部郡!A1" tooltip="弥富市ページへジャンプ" display="弥富市"/>
    <hyperlink ref="A10" location="弥富市・あま市・海部郡!A1" tooltip="あま市ページへジャンプ" display="あま市"/>
    <hyperlink ref="A11" location="弥富市・あま市・海部郡!A1" tooltip="海部郡ページへジャンプ" display="海部郡"/>
    <hyperlink ref="A12" location="清須市・北名古屋市・西春日井郡・岩倉市!A1" tooltip="清須市ページへジャンプ" display="清須市"/>
    <hyperlink ref="A13" location="清須市・北名古屋市・西春日井郡・岩倉市!A1" tooltip="北名古屋市ページへジャンプ" display="北名古屋市"/>
    <hyperlink ref="A14" location="清須市・北名古屋市・西春日井郡・岩倉市!A1" tooltip="西春日井郡ページへジャンプ" display="西春日井郡"/>
    <hyperlink ref="A15" location="清須市・北名古屋市・西春日井郡・岩倉市!A1" tooltip="岩倉市ページへジャンプ" display="岩倉市"/>
    <hyperlink ref="A16" location="江南市・丹羽郡・犬山市!A1" tooltip="江南市ページへジャンプ" display="江南市"/>
    <hyperlink ref="A17" location="江南市・丹羽郡・犬山市!A1" tooltip="丹羽郡ページへジャンプ" display="丹羽郡"/>
    <hyperlink ref="A18" location="江南市・丹羽郡・犬山市!A1" tooltip="犬山市ページへジャンプ" display="犬山市"/>
    <hyperlink ref="A21" location="瀬戸市・尾張旭市!A1" tooltip="瀬戸市ページへジャンプ" display="瀬戸市"/>
    <hyperlink ref="A22" location="瀬戸市・尾張旭市!A1" tooltip="尾張旭市ページへジャンプ" display="尾張旭市"/>
    <hyperlink ref="A23" location="日進市・豊明市!A1" tooltip="日進市ページへジャンプ" display="日進市"/>
    <hyperlink ref="A24" location="日進市・豊明市!A1" tooltip="豊明市ページへジャンプ" display="豊明市"/>
    <hyperlink ref="A29" location="東海市・知多市!A1" tooltip="知多市ページへジャンプ" display="知多市"/>
    <hyperlink ref="A30" location="半田市・常滑市!A1" tooltip="半田市ページへジャンプ" display="半田市"/>
    <hyperlink ref="A31" location="半田市・常滑市!A1" tooltip="常滑市ページへジャンプ" display="常滑市"/>
    <hyperlink ref="A25" location="長久手市・愛知郡・大府市!A1" display="長久手市"/>
    <hyperlink ref="A26" location="長久手市・愛知郡・大府市!A1" display="愛知郡"/>
    <hyperlink ref="A27" location="長久手市・愛知郡・大府市!A1" display="大府市"/>
    <hyperlink ref="A28" location="東海市・知多市!A1" display="東海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68" r:id="rId1"/>
</worksheet>
</file>

<file path=xl/worksheets/sheet17.xml><?xml version="1.0" encoding="utf-8"?>
<worksheet xmlns="http://schemas.openxmlformats.org/spreadsheetml/2006/main" xmlns:r="http://schemas.openxmlformats.org/officeDocument/2006/relationships">
  <sheetPr codeName="Sheet15">
    <pageSetUpPr fitToPage="1"/>
  </sheetPr>
  <dimension ref="A1:H49"/>
  <sheetViews>
    <sheetView showZeros="0" zoomScale="70" zoomScaleNormal="70" zoomScalePageLayoutView="0" workbookViewId="0" topLeftCell="A1">
      <pane xSplit="3" ySplit="2" topLeftCell="D12" activePane="bottomRight" state="frozen"/>
      <selection pane="topLeft" activeCell="A50" sqref="A50"/>
      <selection pane="topRight" activeCell="A50" sqref="A50"/>
      <selection pane="bottomLeft" activeCell="A50" sqref="A50"/>
      <selection pane="bottomRight" activeCell="M24" sqref="M24"/>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9"/>
      <c r="E3" s="18"/>
      <c r="F3" s="18"/>
      <c r="G3" s="691"/>
      <c r="H3" s="692"/>
    </row>
    <row r="4" spans="1:8" s="13" customFormat="1" ht="19.5" customHeight="1">
      <c r="A4" s="689" t="s">
        <v>119</v>
      </c>
      <c r="B4" s="648"/>
      <c r="C4" s="690"/>
      <c r="D4" s="699" t="s">
        <v>115</v>
      </c>
      <c r="E4" s="651"/>
      <c r="F4" s="490" t="s">
        <v>120</v>
      </c>
      <c r="G4" s="519" t="s">
        <v>912</v>
      </c>
      <c r="H4" s="503" t="s">
        <v>118</v>
      </c>
    </row>
    <row r="5" spans="1:8" ht="19.5" customHeight="1">
      <c r="A5" s="405" t="s">
        <v>32</v>
      </c>
      <c r="B5" s="406"/>
      <c r="C5" s="406"/>
      <c r="D5" s="207" t="s">
        <v>346</v>
      </c>
      <c r="E5" s="78" t="s">
        <v>1241</v>
      </c>
      <c r="F5" s="62">
        <v>550</v>
      </c>
      <c r="G5" s="112"/>
      <c r="H5" s="337">
        <v>2600</v>
      </c>
    </row>
    <row r="6" spans="1:8" ht="19.5" customHeight="1">
      <c r="A6" s="533">
        <f>SUM(G48)</f>
        <v>0</v>
      </c>
      <c r="B6" s="534" t="s">
        <v>99</v>
      </c>
      <c r="C6" s="534">
        <f>SUM(F48)</f>
        <v>11500</v>
      </c>
      <c r="D6" s="208" t="s">
        <v>347</v>
      </c>
      <c r="E6" s="79" t="s">
        <v>1242</v>
      </c>
      <c r="F6" s="52">
        <v>1500</v>
      </c>
      <c r="G6" s="119"/>
      <c r="H6" s="338">
        <v>7850</v>
      </c>
    </row>
    <row r="7" spans="1:8" ht="19.5" customHeight="1">
      <c r="A7" s="101"/>
      <c r="B7" s="102"/>
      <c r="C7" s="102"/>
      <c r="D7" s="208" t="s">
        <v>348</v>
      </c>
      <c r="E7" s="79" t="s">
        <v>1244</v>
      </c>
      <c r="F7" s="52">
        <v>1400</v>
      </c>
      <c r="G7" s="119"/>
      <c r="H7" s="338">
        <v>6650</v>
      </c>
    </row>
    <row r="8" spans="1:8" ht="19.5" customHeight="1">
      <c r="A8" s="101"/>
      <c r="B8" s="102"/>
      <c r="C8" s="102"/>
      <c r="D8" s="208" t="s">
        <v>349</v>
      </c>
      <c r="E8" s="79" t="s">
        <v>1245</v>
      </c>
      <c r="F8" s="52">
        <v>400</v>
      </c>
      <c r="G8" s="119"/>
      <c r="H8" s="338">
        <v>3250</v>
      </c>
    </row>
    <row r="9" spans="1:8" ht="19.5" customHeight="1">
      <c r="A9" s="101"/>
      <c r="B9" s="102"/>
      <c r="C9" s="102"/>
      <c r="D9" s="208" t="s">
        <v>350</v>
      </c>
      <c r="E9" s="79" t="s">
        <v>844</v>
      </c>
      <c r="F9" s="52">
        <v>100</v>
      </c>
      <c r="G9" s="119"/>
      <c r="H9" s="338">
        <v>1050</v>
      </c>
    </row>
    <row r="10" spans="1:8" ht="19.5" customHeight="1">
      <c r="A10" s="101"/>
      <c r="B10" s="102"/>
      <c r="C10" s="102"/>
      <c r="D10" s="208" t="s">
        <v>351</v>
      </c>
      <c r="E10" s="79" t="s">
        <v>1256</v>
      </c>
      <c r="F10" s="52">
        <v>250</v>
      </c>
      <c r="G10" s="119"/>
      <c r="H10" s="338">
        <v>1500</v>
      </c>
    </row>
    <row r="11" spans="1:8" ht="19.5" customHeight="1">
      <c r="A11" s="101"/>
      <c r="B11" s="102"/>
      <c r="C11" s="102"/>
      <c r="D11" s="208" t="s">
        <v>352</v>
      </c>
      <c r="E11" s="79" t="s">
        <v>1252</v>
      </c>
      <c r="F11" s="52">
        <v>350</v>
      </c>
      <c r="G11" s="119"/>
      <c r="H11" s="338">
        <v>2350</v>
      </c>
    </row>
    <row r="12" spans="1:8" ht="19.5" customHeight="1">
      <c r="A12" s="101"/>
      <c r="B12" s="102"/>
      <c r="C12" s="102"/>
      <c r="D12" s="208" t="s">
        <v>353</v>
      </c>
      <c r="E12" s="79" t="s">
        <v>1246</v>
      </c>
      <c r="F12" s="52">
        <v>200</v>
      </c>
      <c r="G12" s="119"/>
      <c r="H12" s="338">
        <v>1700</v>
      </c>
    </row>
    <row r="13" spans="1:8" ht="19.5" customHeight="1">
      <c r="A13" s="101"/>
      <c r="B13" s="102"/>
      <c r="C13" s="102"/>
      <c r="D13" s="208" t="s">
        <v>354</v>
      </c>
      <c r="E13" s="79" t="s">
        <v>845</v>
      </c>
      <c r="F13" s="52">
        <v>150</v>
      </c>
      <c r="G13" s="119"/>
      <c r="H13" s="338">
        <v>1350</v>
      </c>
    </row>
    <row r="14" spans="1:8" ht="19.5" customHeight="1">
      <c r="A14" s="101"/>
      <c r="B14" s="102"/>
      <c r="C14" s="102"/>
      <c r="D14" s="208" t="s">
        <v>355</v>
      </c>
      <c r="E14" s="79" t="s">
        <v>1243</v>
      </c>
      <c r="F14" s="52">
        <v>1100</v>
      </c>
      <c r="G14" s="119"/>
      <c r="H14" s="338">
        <v>5850</v>
      </c>
    </row>
    <row r="15" spans="1:8" ht="19.5" customHeight="1">
      <c r="A15" s="101"/>
      <c r="B15" s="102"/>
      <c r="C15" s="102"/>
      <c r="D15" s="208" t="s">
        <v>356</v>
      </c>
      <c r="E15" s="79" t="s">
        <v>1250</v>
      </c>
      <c r="F15" s="52">
        <v>250</v>
      </c>
      <c r="G15" s="119"/>
      <c r="H15" s="338">
        <v>2100</v>
      </c>
    </row>
    <row r="16" spans="1:8" ht="19.5" customHeight="1">
      <c r="A16" s="101"/>
      <c r="B16" s="102"/>
      <c r="C16" s="102"/>
      <c r="D16" s="208" t="s">
        <v>357</v>
      </c>
      <c r="E16" s="79" t="s">
        <v>1251</v>
      </c>
      <c r="F16" s="52">
        <v>450</v>
      </c>
      <c r="G16" s="119"/>
      <c r="H16" s="338">
        <v>3000</v>
      </c>
    </row>
    <row r="17" spans="1:8" ht="19.5" customHeight="1">
      <c r="A17" s="101"/>
      <c r="B17" s="102"/>
      <c r="C17" s="102"/>
      <c r="D17" s="208" t="s">
        <v>358</v>
      </c>
      <c r="E17" s="79" t="s">
        <v>1249</v>
      </c>
      <c r="F17" s="52">
        <v>400</v>
      </c>
      <c r="G17" s="119"/>
      <c r="H17" s="338">
        <v>2500</v>
      </c>
    </row>
    <row r="18" spans="1:8" ht="19.5" customHeight="1">
      <c r="A18" s="101"/>
      <c r="B18" s="102"/>
      <c r="C18" s="102"/>
      <c r="D18" s="208" t="s">
        <v>359</v>
      </c>
      <c r="E18" s="79" t="s">
        <v>1254</v>
      </c>
      <c r="F18" s="52">
        <v>400</v>
      </c>
      <c r="G18" s="119"/>
      <c r="H18" s="338">
        <v>2100</v>
      </c>
    </row>
    <row r="19" spans="1:8" ht="19.5" customHeight="1">
      <c r="A19" s="333"/>
      <c r="B19" s="103"/>
      <c r="C19" s="103"/>
      <c r="D19" s="208" t="s">
        <v>360</v>
      </c>
      <c r="E19" s="79" t="s">
        <v>1257</v>
      </c>
      <c r="F19" s="52">
        <v>250</v>
      </c>
      <c r="G19" s="119"/>
      <c r="H19" s="338">
        <v>1350</v>
      </c>
    </row>
    <row r="20" spans="1:8" ht="19.5" customHeight="1">
      <c r="A20" s="101"/>
      <c r="B20" s="102"/>
      <c r="C20" s="102"/>
      <c r="D20" s="208" t="s">
        <v>361</v>
      </c>
      <c r="E20" s="79" t="s">
        <v>966</v>
      </c>
      <c r="F20" s="52">
        <v>150</v>
      </c>
      <c r="G20" s="119"/>
      <c r="H20" s="338">
        <v>1150</v>
      </c>
    </row>
    <row r="21" spans="1:8" ht="19.5" customHeight="1">
      <c r="A21" s="101"/>
      <c r="B21" s="102"/>
      <c r="C21" s="102"/>
      <c r="D21" s="208" t="s">
        <v>362</v>
      </c>
      <c r="E21" s="79" t="s">
        <v>1247</v>
      </c>
      <c r="F21" s="52">
        <v>200</v>
      </c>
      <c r="G21" s="119"/>
      <c r="H21" s="338">
        <v>1150</v>
      </c>
    </row>
    <row r="22" spans="1:8" ht="19.5" customHeight="1">
      <c r="A22" s="101"/>
      <c r="B22" s="102"/>
      <c r="C22" s="102"/>
      <c r="D22" s="208" t="s">
        <v>363</v>
      </c>
      <c r="E22" s="79" t="s">
        <v>1253</v>
      </c>
      <c r="F22" s="52">
        <v>300</v>
      </c>
      <c r="G22" s="119"/>
      <c r="H22" s="338">
        <v>2450</v>
      </c>
    </row>
    <row r="23" spans="1:8" ht="19.5" customHeight="1">
      <c r="A23" s="101"/>
      <c r="B23" s="102"/>
      <c r="C23" s="102"/>
      <c r="D23" s="208" t="s">
        <v>364</v>
      </c>
      <c r="E23" s="79" t="s">
        <v>1248</v>
      </c>
      <c r="F23" s="52">
        <v>300</v>
      </c>
      <c r="G23" s="119"/>
      <c r="H23" s="338">
        <v>2550</v>
      </c>
    </row>
    <row r="24" spans="1:8" ht="19.5" customHeight="1">
      <c r="A24" s="101"/>
      <c r="B24" s="102"/>
      <c r="C24" s="102"/>
      <c r="D24" s="208" t="s">
        <v>365</v>
      </c>
      <c r="E24" s="79" t="s">
        <v>1255</v>
      </c>
      <c r="F24" s="52">
        <v>200</v>
      </c>
      <c r="G24" s="119"/>
      <c r="H24" s="338">
        <v>1700</v>
      </c>
    </row>
    <row r="25" spans="1:8" ht="19.5" customHeight="1">
      <c r="A25" s="101"/>
      <c r="B25" s="102"/>
      <c r="C25" s="102"/>
      <c r="D25" s="208" t="s">
        <v>366</v>
      </c>
      <c r="E25" s="79" t="s">
        <v>1258</v>
      </c>
      <c r="F25" s="52">
        <v>500</v>
      </c>
      <c r="G25" s="119"/>
      <c r="H25" s="338">
        <v>3750</v>
      </c>
    </row>
    <row r="26" spans="1:8" ht="19.5" customHeight="1">
      <c r="A26" s="101"/>
      <c r="B26" s="102"/>
      <c r="C26" s="102"/>
      <c r="D26" s="208" t="s">
        <v>367</v>
      </c>
      <c r="E26" s="79" t="s">
        <v>785</v>
      </c>
      <c r="F26" s="52">
        <v>250</v>
      </c>
      <c r="G26" s="119"/>
      <c r="H26" s="338">
        <v>2050</v>
      </c>
    </row>
    <row r="27" spans="1:8" ht="19.5" customHeight="1">
      <c r="A27" s="101"/>
      <c r="B27" s="102"/>
      <c r="C27" s="102"/>
      <c r="D27" s="208" t="s">
        <v>368</v>
      </c>
      <c r="E27" s="79" t="s">
        <v>1259</v>
      </c>
      <c r="F27" s="52">
        <v>350</v>
      </c>
      <c r="G27" s="119"/>
      <c r="H27" s="338">
        <v>2300</v>
      </c>
    </row>
    <row r="28" spans="1:8" ht="19.5" customHeight="1">
      <c r="A28" s="101"/>
      <c r="B28" s="102"/>
      <c r="C28" s="102"/>
      <c r="D28" s="208" t="s">
        <v>369</v>
      </c>
      <c r="E28" s="79" t="s">
        <v>1260</v>
      </c>
      <c r="F28" s="52">
        <v>400</v>
      </c>
      <c r="G28" s="119"/>
      <c r="H28" s="338">
        <v>3050</v>
      </c>
    </row>
    <row r="29" spans="1:8" ht="19.5" customHeight="1">
      <c r="A29" s="101"/>
      <c r="B29" s="102"/>
      <c r="C29" s="102"/>
      <c r="D29" s="220" t="s">
        <v>370</v>
      </c>
      <c r="E29" s="80" t="s">
        <v>1261</v>
      </c>
      <c r="F29" s="54">
        <v>150</v>
      </c>
      <c r="G29" s="120"/>
      <c r="H29" s="338">
        <v>1050</v>
      </c>
    </row>
    <row r="30" spans="1:8" ht="19.5" customHeight="1">
      <c r="A30" s="101"/>
      <c r="B30" s="102"/>
      <c r="C30" s="102"/>
      <c r="D30" s="208" t="s">
        <v>371</v>
      </c>
      <c r="E30" s="79" t="s">
        <v>1262</v>
      </c>
      <c r="F30" s="52">
        <v>350</v>
      </c>
      <c r="G30" s="119"/>
      <c r="H30" s="338">
        <v>2950</v>
      </c>
    </row>
    <row r="31" spans="1:8" ht="19.5" customHeight="1">
      <c r="A31" s="101"/>
      <c r="B31" s="102"/>
      <c r="C31" s="102"/>
      <c r="D31" s="208" t="s">
        <v>372</v>
      </c>
      <c r="E31" s="79" t="s">
        <v>786</v>
      </c>
      <c r="F31" s="52">
        <v>400</v>
      </c>
      <c r="G31" s="119"/>
      <c r="H31" s="338">
        <v>3350</v>
      </c>
    </row>
    <row r="32" spans="1:8" ht="19.5" customHeight="1">
      <c r="A32" s="101"/>
      <c r="B32" s="102"/>
      <c r="C32" s="102"/>
      <c r="D32" s="208" t="s">
        <v>373</v>
      </c>
      <c r="E32" s="81" t="s">
        <v>1263</v>
      </c>
      <c r="F32" s="58">
        <v>200</v>
      </c>
      <c r="G32" s="162"/>
      <c r="H32" s="338">
        <v>1950</v>
      </c>
    </row>
    <row r="33" spans="1:8" ht="19.5" customHeight="1">
      <c r="A33" s="104"/>
      <c r="B33" s="105"/>
      <c r="C33" s="105"/>
      <c r="D33" s="208"/>
      <c r="E33" s="79"/>
      <c r="F33" s="52"/>
      <c r="G33" s="119"/>
      <c r="H33" s="338"/>
    </row>
    <row r="34" spans="1:8" s="28" customFormat="1" ht="19.5" customHeight="1">
      <c r="A34" s="101"/>
      <c r="B34" s="102"/>
      <c r="C34" s="102"/>
      <c r="D34" s="208"/>
      <c r="E34" s="79"/>
      <c r="F34" s="52"/>
      <c r="G34" s="119"/>
      <c r="H34" s="338"/>
    </row>
    <row r="35" spans="1:8" s="28" customFormat="1" ht="19.5" customHeight="1">
      <c r="A35" s="41"/>
      <c r="B35" s="334"/>
      <c r="C35" s="334"/>
      <c r="D35" s="208"/>
      <c r="E35" s="81"/>
      <c r="F35" s="58"/>
      <c r="G35" s="162"/>
      <c r="H35" s="338"/>
    </row>
    <row r="36" spans="1:8" s="28" customFormat="1" ht="19.5" customHeight="1">
      <c r="A36" s="41"/>
      <c r="B36" s="334"/>
      <c r="C36" s="334"/>
      <c r="D36" s="208"/>
      <c r="E36" s="79"/>
      <c r="F36" s="52"/>
      <c r="G36" s="119"/>
      <c r="H36" s="338"/>
    </row>
    <row r="37" spans="1:8" ht="19.5" customHeight="1">
      <c r="A37" s="335"/>
      <c r="B37" s="336"/>
      <c r="C37" s="336"/>
      <c r="D37" s="208"/>
      <c r="E37" s="79"/>
      <c r="F37" s="52"/>
      <c r="G37" s="119"/>
      <c r="H37" s="338"/>
    </row>
    <row r="38" spans="1:8" ht="19.5" customHeight="1">
      <c r="A38" s="335"/>
      <c r="B38" s="336"/>
      <c r="C38" s="336"/>
      <c r="D38" s="224"/>
      <c r="E38" s="80"/>
      <c r="F38" s="121"/>
      <c r="G38" s="144"/>
      <c r="H38" s="339"/>
    </row>
    <row r="39" spans="1:8" ht="19.5" customHeight="1">
      <c r="A39" s="335"/>
      <c r="B39" s="336"/>
      <c r="C39" s="336"/>
      <c r="D39" s="224"/>
      <c r="E39" s="80"/>
      <c r="F39" s="121"/>
      <c r="G39" s="144"/>
      <c r="H39" s="339"/>
    </row>
    <row r="40" spans="1:8" ht="19.5" customHeight="1">
      <c r="A40" s="335"/>
      <c r="B40" s="336"/>
      <c r="C40" s="336"/>
      <c r="D40" s="224"/>
      <c r="E40" s="26"/>
      <c r="F40" s="121"/>
      <c r="G40" s="144"/>
      <c r="H40" s="339"/>
    </row>
    <row r="41" spans="1:8" ht="19.5" customHeight="1">
      <c r="A41" s="335"/>
      <c r="B41" s="336"/>
      <c r="C41" s="336"/>
      <c r="D41" s="224"/>
      <c r="E41" s="26"/>
      <c r="F41" s="121"/>
      <c r="G41" s="144"/>
      <c r="H41" s="339"/>
    </row>
    <row r="42" spans="1:8" ht="19.5" customHeight="1">
      <c r="A42" s="335"/>
      <c r="B42" s="336"/>
      <c r="C42" s="336"/>
      <c r="D42" s="226"/>
      <c r="E42" s="26"/>
      <c r="F42" s="27"/>
      <c r="G42" s="144"/>
      <c r="H42" s="339"/>
    </row>
    <row r="43" spans="1:8" ht="19.5" customHeight="1">
      <c r="A43" s="335"/>
      <c r="B43" s="336"/>
      <c r="C43" s="336"/>
      <c r="D43" s="226"/>
      <c r="E43" s="26"/>
      <c r="F43" s="27"/>
      <c r="G43" s="144"/>
      <c r="H43" s="339"/>
    </row>
    <row r="44" spans="1:8" ht="19.5" customHeight="1">
      <c r="A44" s="335"/>
      <c r="B44" s="336"/>
      <c r="C44" s="336"/>
      <c r="D44" s="226"/>
      <c r="E44" s="26"/>
      <c r="F44" s="27"/>
      <c r="G44" s="144"/>
      <c r="H44" s="339"/>
    </row>
    <row r="45" spans="1:8" ht="19.5" customHeight="1">
      <c r="A45" s="335"/>
      <c r="B45" s="336"/>
      <c r="C45" s="336"/>
      <c r="D45" s="226"/>
      <c r="E45" s="26"/>
      <c r="F45" s="27"/>
      <c r="G45" s="144"/>
      <c r="H45" s="339"/>
    </row>
    <row r="46" spans="1:8" ht="19.5" customHeight="1">
      <c r="A46" s="335"/>
      <c r="B46" s="336"/>
      <c r="C46" s="336"/>
      <c r="D46" s="226"/>
      <c r="E46" s="26"/>
      <c r="F46" s="27"/>
      <c r="G46" s="144"/>
      <c r="H46" s="339"/>
    </row>
    <row r="47" spans="1:8" ht="19.5" customHeight="1">
      <c r="A47" s="104"/>
      <c r="B47" s="105"/>
      <c r="C47" s="105"/>
      <c r="D47" s="227"/>
      <c r="E47" s="26"/>
      <c r="F47" s="27"/>
      <c r="G47" s="144"/>
      <c r="H47" s="340"/>
    </row>
    <row r="48" spans="1:8" s="145" customFormat="1" ht="19.5" customHeight="1">
      <c r="A48" s="30"/>
      <c r="B48" s="74"/>
      <c r="C48" s="74"/>
      <c r="D48" s="216"/>
      <c r="E48" s="38" t="str">
        <f>CONCATENATE(FIXED(COUNTA(E5:E47),0,0),"　店")</f>
        <v>28　店</v>
      </c>
      <c r="F48" s="31">
        <f>SUM(F5:F47)</f>
        <v>11500</v>
      </c>
      <c r="G48" s="31">
        <f>SUM(G5:G47)</f>
        <v>0</v>
      </c>
      <c r="H48" s="147">
        <f>SUM(H5:H47)</f>
        <v>74650</v>
      </c>
    </row>
    <row r="49" spans="1:8" s="145"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8:H49 A3:G3 G48 A50:H65536 H5:H41 A5:F48"/>
    <dataValidation type="whole" operator="lessThanOrEqual" showInputMessage="1" showErrorMessage="1" sqref="HF4:IV4">
      <formula1>HD4</formula1>
    </dataValidation>
    <dataValidation type="whole" operator="lessThanOrEqual" showInputMessage="1" showErrorMessage="1" sqref="GQ4:HE4">
      <formula1>GM4</formula1>
    </dataValidation>
    <dataValidation type="whole" operator="lessThanOrEqual" allowBlank="1" showInputMessage="1" showErrorMessage="1" sqref="G5:G47">
      <formula1>F5</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2:H47">
      <formula1>F42</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8.xml><?xml version="1.0" encoding="utf-8"?>
<worksheet xmlns="http://schemas.openxmlformats.org/spreadsheetml/2006/main" xmlns:r="http://schemas.openxmlformats.org/officeDocument/2006/relationships">
  <sheetPr codeName="Sheet16">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30" sqref="K30"/>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SUM(A6,A29,A40)</f>
        <v>0</v>
      </c>
    </row>
    <row r="3" spans="1:8" s="20" customFormat="1" ht="24" customHeight="1">
      <c r="A3" s="17"/>
      <c r="B3" s="17"/>
      <c r="C3" s="17"/>
      <c r="D3" s="219"/>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405" t="s">
        <v>33</v>
      </c>
      <c r="B5" s="406"/>
      <c r="C5" s="406"/>
      <c r="D5" s="207" t="s">
        <v>374</v>
      </c>
      <c r="E5" s="78" t="s">
        <v>1264</v>
      </c>
      <c r="F5" s="62">
        <v>650</v>
      </c>
      <c r="G5" s="112"/>
      <c r="H5" s="337">
        <v>3400</v>
      </c>
    </row>
    <row r="6" spans="1:8" ht="19.5" customHeight="1">
      <c r="A6" s="106">
        <f>SUM(G26)</f>
        <v>0</v>
      </c>
      <c r="B6" s="107" t="s">
        <v>99</v>
      </c>
      <c r="C6" s="107">
        <f>SUM(F26)</f>
        <v>5450</v>
      </c>
      <c r="D6" s="208" t="s">
        <v>375</v>
      </c>
      <c r="E6" s="79" t="s">
        <v>787</v>
      </c>
      <c r="F6" s="52">
        <v>400</v>
      </c>
      <c r="G6" s="119"/>
      <c r="H6" s="338">
        <v>1450</v>
      </c>
    </row>
    <row r="7" spans="1:8" ht="19.5" customHeight="1">
      <c r="A7" s="101"/>
      <c r="B7" s="102"/>
      <c r="C7" s="102"/>
      <c r="D7" s="208" t="s">
        <v>376</v>
      </c>
      <c r="E7" s="79" t="s">
        <v>1265</v>
      </c>
      <c r="F7" s="52">
        <v>450</v>
      </c>
      <c r="G7" s="119"/>
      <c r="H7" s="338">
        <v>2250</v>
      </c>
    </row>
    <row r="8" spans="1:8" ht="19.5" customHeight="1">
      <c r="A8" s="106"/>
      <c r="B8" s="107"/>
      <c r="C8" s="107"/>
      <c r="D8" s="208" t="s">
        <v>377</v>
      </c>
      <c r="E8" s="79" t="s">
        <v>788</v>
      </c>
      <c r="F8" s="52">
        <v>250</v>
      </c>
      <c r="G8" s="119"/>
      <c r="H8" s="338">
        <v>1500</v>
      </c>
    </row>
    <row r="9" spans="1:8" ht="19.5" customHeight="1">
      <c r="A9" s="348"/>
      <c r="B9" s="349"/>
      <c r="C9" s="349"/>
      <c r="D9" s="208" t="s">
        <v>378</v>
      </c>
      <c r="E9" s="79" t="s">
        <v>1269</v>
      </c>
      <c r="F9" s="52">
        <v>300</v>
      </c>
      <c r="G9" s="119"/>
      <c r="H9" s="338">
        <v>2100</v>
      </c>
    </row>
    <row r="10" spans="1:8" ht="19.5" customHeight="1">
      <c r="A10" s="101"/>
      <c r="B10" s="102"/>
      <c r="C10" s="102"/>
      <c r="D10" s="208" t="s">
        <v>379</v>
      </c>
      <c r="E10" s="79" t="s">
        <v>1266</v>
      </c>
      <c r="F10" s="52">
        <v>550</v>
      </c>
      <c r="G10" s="119"/>
      <c r="H10" s="338">
        <v>3100</v>
      </c>
    </row>
    <row r="11" spans="1:8" ht="19.5" customHeight="1">
      <c r="A11" s="101"/>
      <c r="B11" s="102"/>
      <c r="C11" s="102"/>
      <c r="D11" s="208" t="s">
        <v>380</v>
      </c>
      <c r="E11" s="79" t="s">
        <v>1267</v>
      </c>
      <c r="F11" s="52">
        <v>850</v>
      </c>
      <c r="G11" s="119"/>
      <c r="H11" s="338">
        <v>4000</v>
      </c>
    </row>
    <row r="12" spans="1:8" ht="19.5" customHeight="1">
      <c r="A12" s="101"/>
      <c r="B12" s="102"/>
      <c r="C12" s="102"/>
      <c r="D12" s="208" t="s">
        <v>381</v>
      </c>
      <c r="E12" s="79" t="s">
        <v>1268</v>
      </c>
      <c r="F12" s="52">
        <v>350</v>
      </c>
      <c r="G12" s="119"/>
      <c r="H12" s="338">
        <v>1850</v>
      </c>
    </row>
    <row r="13" spans="1:8" ht="19.5" customHeight="1">
      <c r="A13" s="101"/>
      <c r="B13" s="102"/>
      <c r="C13" s="102"/>
      <c r="D13" s="208" t="s">
        <v>382</v>
      </c>
      <c r="E13" s="79" t="s">
        <v>789</v>
      </c>
      <c r="F13" s="52">
        <v>400</v>
      </c>
      <c r="G13" s="119"/>
      <c r="H13" s="338">
        <v>2000</v>
      </c>
    </row>
    <row r="14" spans="1:8" ht="19.5" customHeight="1">
      <c r="A14" s="101"/>
      <c r="B14" s="102"/>
      <c r="C14" s="102"/>
      <c r="D14" s="208" t="s">
        <v>383</v>
      </c>
      <c r="E14" s="79" t="s">
        <v>1270</v>
      </c>
      <c r="F14" s="52">
        <v>300</v>
      </c>
      <c r="G14" s="119"/>
      <c r="H14" s="338">
        <v>1650</v>
      </c>
    </row>
    <row r="15" spans="1:8" ht="19.5" customHeight="1">
      <c r="A15" s="101"/>
      <c r="B15" s="102"/>
      <c r="C15" s="102"/>
      <c r="D15" s="208" t="s">
        <v>384</v>
      </c>
      <c r="E15" s="79" t="s">
        <v>936</v>
      </c>
      <c r="F15" s="52">
        <v>250</v>
      </c>
      <c r="G15" s="119"/>
      <c r="H15" s="338">
        <v>2050</v>
      </c>
    </row>
    <row r="16" spans="1:8" ht="19.5" customHeight="1">
      <c r="A16" s="101"/>
      <c r="B16" s="102"/>
      <c r="C16" s="102"/>
      <c r="D16" s="208" t="s">
        <v>385</v>
      </c>
      <c r="E16" s="79" t="s">
        <v>1271</v>
      </c>
      <c r="F16" s="52">
        <v>200</v>
      </c>
      <c r="G16" s="119"/>
      <c r="H16" s="338">
        <v>1700</v>
      </c>
    </row>
    <row r="17" spans="1:8" ht="19.5" customHeight="1">
      <c r="A17" s="101"/>
      <c r="B17" s="102"/>
      <c r="C17" s="102"/>
      <c r="D17" s="208" t="s">
        <v>386</v>
      </c>
      <c r="E17" s="79" t="s">
        <v>1272</v>
      </c>
      <c r="F17" s="52">
        <v>500</v>
      </c>
      <c r="G17" s="119"/>
      <c r="H17" s="338">
        <v>3350</v>
      </c>
    </row>
    <row r="18" spans="1:8" ht="19.5" customHeight="1">
      <c r="A18" s="101"/>
      <c r="B18" s="102"/>
      <c r="C18" s="102"/>
      <c r="D18" s="208"/>
      <c r="E18" s="79"/>
      <c r="F18" s="52"/>
      <c r="G18" s="119"/>
      <c r="H18" s="338"/>
    </row>
    <row r="19" spans="1:8" ht="19.5" customHeight="1">
      <c r="A19" s="333"/>
      <c r="B19" s="103"/>
      <c r="C19" s="103"/>
      <c r="D19" s="208"/>
      <c r="E19" s="79"/>
      <c r="F19" s="52"/>
      <c r="G19" s="119"/>
      <c r="H19" s="338"/>
    </row>
    <row r="20" spans="1:8" ht="19.5" customHeight="1">
      <c r="A20" s="101"/>
      <c r="B20" s="102"/>
      <c r="C20" s="102"/>
      <c r="D20" s="208"/>
      <c r="E20" s="79"/>
      <c r="F20" s="52"/>
      <c r="G20" s="119"/>
      <c r="H20" s="338"/>
    </row>
    <row r="21" spans="1:8" ht="19.5" customHeight="1">
      <c r="A21" s="101"/>
      <c r="B21" s="102"/>
      <c r="C21" s="102"/>
      <c r="D21" s="208"/>
      <c r="E21" s="79"/>
      <c r="F21" s="44"/>
      <c r="G21" s="119"/>
      <c r="H21" s="338"/>
    </row>
    <row r="22" spans="1:8" ht="19.5" customHeight="1">
      <c r="A22" s="101"/>
      <c r="B22" s="102"/>
      <c r="C22" s="102"/>
      <c r="D22" s="208"/>
      <c r="E22" s="79"/>
      <c r="F22" s="44"/>
      <c r="G22" s="119"/>
      <c r="H22" s="338"/>
    </row>
    <row r="23" spans="1:8" ht="19.5" customHeight="1">
      <c r="A23" s="101"/>
      <c r="B23" s="102"/>
      <c r="C23" s="102"/>
      <c r="D23" s="208"/>
      <c r="E23" s="79"/>
      <c r="F23" s="44"/>
      <c r="G23" s="119"/>
      <c r="H23" s="338"/>
    </row>
    <row r="24" spans="1:8" ht="19.5" customHeight="1">
      <c r="A24" s="101"/>
      <c r="B24" s="102"/>
      <c r="C24" s="102"/>
      <c r="D24" s="208"/>
      <c r="E24" s="79"/>
      <c r="F24" s="24"/>
      <c r="G24" s="99"/>
      <c r="H24" s="338"/>
    </row>
    <row r="25" spans="1:8" ht="19.5" customHeight="1">
      <c r="A25" s="104"/>
      <c r="B25" s="105"/>
      <c r="C25" s="105"/>
      <c r="D25" s="220"/>
      <c r="E25" s="80"/>
      <c r="F25" s="27"/>
      <c r="G25" s="144"/>
      <c r="H25" s="339"/>
    </row>
    <row r="26" spans="1:8" s="145" customFormat="1" ht="19.5" customHeight="1">
      <c r="A26" s="30"/>
      <c r="B26" s="74"/>
      <c r="C26" s="74"/>
      <c r="D26" s="225"/>
      <c r="E26" s="38" t="str">
        <f>CONCATENATE(FIXED(COUNTA(E5:E25),0,0),"　店")</f>
        <v>13　店</v>
      </c>
      <c r="F26" s="31">
        <f>SUM(F5:F25)</f>
        <v>5450</v>
      </c>
      <c r="G26" s="31">
        <f>SUM(G5:G25)</f>
        <v>0</v>
      </c>
      <c r="H26" s="147">
        <f>SUM(H5:H25)</f>
        <v>30400</v>
      </c>
    </row>
    <row r="27" spans="1:8" s="145" customFormat="1" ht="19.5" customHeight="1">
      <c r="A27" s="342"/>
      <c r="B27" s="343"/>
      <c r="C27" s="343"/>
      <c r="D27" s="344"/>
      <c r="E27" s="345"/>
      <c r="F27" s="346"/>
      <c r="G27" s="346"/>
      <c r="H27" s="347"/>
    </row>
    <row r="28" spans="1:8" ht="19.5" customHeight="1">
      <c r="A28" s="405" t="s">
        <v>34</v>
      </c>
      <c r="B28" s="332"/>
      <c r="C28" s="332"/>
      <c r="D28" s="207" t="s">
        <v>387</v>
      </c>
      <c r="E28" s="78" t="s">
        <v>840</v>
      </c>
      <c r="F28" s="48">
        <v>1100</v>
      </c>
      <c r="G28" s="112"/>
      <c r="H28" s="337">
        <v>6300</v>
      </c>
    </row>
    <row r="29" spans="1:8" ht="19.5" customHeight="1">
      <c r="A29" s="106">
        <f>SUM(G37)</f>
        <v>0</v>
      </c>
      <c r="B29" s="107" t="s">
        <v>99</v>
      </c>
      <c r="C29" s="107">
        <f>SUM(F37)</f>
        <v>2550</v>
      </c>
      <c r="D29" s="208" t="s">
        <v>388</v>
      </c>
      <c r="E29" s="79" t="s">
        <v>1239</v>
      </c>
      <c r="F29" s="44">
        <v>250</v>
      </c>
      <c r="G29" s="119"/>
      <c r="H29" s="338">
        <v>1650</v>
      </c>
    </row>
    <row r="30" spans="1:8" ht="19.5" customHeight="1">
      <c r="A30" s="537"/>
      <c r="B30" s="538"/>
      <c r="C30" s="538"/>
      <c r="D30" s="208" t="s">
        <v>389</v>
      </c>
      <c r="E30" s="79" t="s">
        <v>1240</v>
      </c>
      <c r="F30" s="44">
        <v>350</v>
      </c>
      <c r="G30" s="119"/>
      <c r="H30" s="338">
        <v>2500</v>
      </c>
    </row>
    <row r="31" spans="1:8" ht="19.5" customHeight="1">
      <c r="A31" s="537"/>
      <c r="B31" s="538"/>
      <c r="C31" s="538"/>
      <c r="D31" s="208" t="s">
        <v>390</v>
      </c>
      <c r="E31" s="79" t="s">
        <v>1238</v>
      </c>
      <c r="F31" s="44">
        <v>600</v>
      </c>
      <c r="G31" s="119"/>
      <c r="H31" s="338">
        <v>3250</v>
      </c>
    </row>
    <row r="32" spans="1:8" ht="19.5" customHeight="1">
      <c r="A32" s="537"/>
      <c r="B32" s="538"/>
      <c r="C32" s="538"/>
      <c r="D32" s="208" t="s">
        <v>391</v>
      </c>
      <c r="E32" s="79" t="s">
        <v>841</v>
      </c>
      <c r="F32" s="44">
        <v>250</v>
      </c>
      <c r="G32" s="119"/>
      <c r="H32" s="338">
        <v>1250</v>
      </c>
    </row>
    <row r="33" spans="1:8" ht="19.5" customHeight="1">
      <c r="A33" s="537"/>
      <c r="B33" s="538"/>
      <c r="C33" s="538"/>
      <c r="D33" s="208"/>
      <c r="E33" s="79"/>
      <c r="F33" s="44"/>
      <c r="G33" s="119"/>
      <c r="H33" s="338"/>
    </row>
    <row r="34" spans="1:8" ht="19.5" customHeight="1">
      <c r="A34" s="101"/>
      <c r="B34" s="102"/>
      <c r="C34" s="102"/>
      <c r="D34" s="208"/>
      <c r="E34" s="79"/>
      <c r="F34" s="44"/>
      <c r="G34" s="119"/>
      <c r="H34" s="338"/>
    </row>
    <row r="35" spans="1:8" ht="19.5" customHeight="1">
      <c r="A35" s="101"/>
      <c r="B35" s="102"/>
      <c r="C35" s="102"/>
      <c r="D35" s="208"/>
      <c r="E35" s="79"/>
      <c r="F35" s="24"/>
      <c r="G35" s="99"/>
      <c r="H35" s="338"/>
    </row>
    <row r="36" spans="1:8" ht="19.5" customHeight="1">
      <c r="A36" s="101"/>
      <c r="B36" s="102"/>
      <c r="C36" s="102"/>
      <c r="D36" s="208"/>
      <c r="E36" s="79"/>
      <c r="F36" s="24"/>
      <c r="G36" s="99"/>
      <c r="H36" s="338"/>
    </row>
    <row r="37" spans="1:8" s="145" customFormat="1" ht="19.5" customHeight="1">
      <c r="A37" s="30"/>
      <c r="B37" s="74"/>
      <c r="C37" s="74"/>
      <c r="D37" s="225"/>
      <c r="E37" s="38" t="str">
        <f>CONCATENATE(FIXED(COUNTA(E28:E36),0,0),"　店")</f>
        <v>5　店</v>
      </c>
      <c r="F37" s="31">
        <f>SUM(F28:F36)</f>
        <v>2550</v>
      </c>
      <c r="G37" s="31">
        <f>SUM(G28:G36)</f>
        <v>0</v>
      </c>
      <c r="H37" s="147">
        <f>SUM(H28:H36)</f>
        <v>14950</v>
      </c>
    </row>
    <row r="38" spans="1:8" s="145" customFormat="1" ht="19.5" customHeight="1">
      <c r="A38" s="104"/>
      <c r="B38" s="105"/>
      <c r="C38" s="105"/>
      <c r="D38" s="220"/>
      <c r="E38" s="26"/>
      <c r="F38" s="27"/>
      <c r="G38" s="27"/>
      <c r="H38" s="339"/>
    </row>
    <row r="39" spans="1:8" s="28" customFormat="1" ht="19.5" customHeight="1">
      <c r="A39" s="405" t="s">
        <v>35</v>
      </c>
      <c r="B39" s="180"/>
      <c r="C39" s="180"/>
      <c r="D39" s="222" t="s">
        <v>392</v>
      </c>
      <c r="E39" s="239" t="s">
        <v>842</v>
      </c>
      <c r="F39" s="148">
        <v>350</v>
      </c>
      <c r="G39" s="341"/>
      <c r="H39" s="337">
        <v>1950</v>
      </c>
    </row>
    <row r="40" spans="1:8" s="28" customFormat="1" ht="19.5" customHeight="1">
      <c r="A40" s="106">
        <f>SUM(G48)</f>
        <v>0</v>
      </c>
      <c r="B40" s="107" t="s">
        <v>99</v>
      </c>
      <c r="C40" s="107">
        <f>SUM(F48)</f>
        <v>2250</v>
      </c>
      <c r="D40" s="208" t="s">
        <v>393</v>
      </c>
      <c r="E40" s="79" t="s">
        <v>843</v>
      </c>
      <c r="F40" s="44">
        <v>250</v>
      </c>
      <c r="G40" s="119"/>
      <c r="H40" s="338">
        <v>1400</v>
      </c>
    </row>
    <row r="41" spans="1:8" s="28" customFormat="1" ht="19.5" customHeight="1">
      <c r="A41" s="106"/>
      <c r="B41" s="107"/>
      <c r="C41" s="107"/>
      <c r="D41" s="208" t="s">
        <v>394</v>
      </c>
      <c r="E41" s="79" t="s">
        <v>1275</v>
      </c>
      <c r="F41" s="44">
        <v>300</v>
      </c>
      <c r="G41" s="119"/>
      <c r="H41" s="338">
        <v>2350</v>
      </c>
    </row>
    <row r="42" spans="1:8" ht="19.5" customHeight="1">
      <c r="A42" s="350"/>
      <c r="B42" s="351"/>
      <c r="C42" s="351"/>
      <c r="D42" s="208" t="s">
        <v>395</v>
      </c>
      <c r="E42" s="79" t="s">
        <v>1276</v>
      </c>
      <c r="F42" s="44">
        <v>900</v>
      </c>
      <c r="G42" s="119"/>
      <c r="H42" s="338">
        <v>4750</v>
      </c>
    </row>
    <row r="43" spans="1:8" ht="19.5" customHeight="1">
      <c r="A43" s="350"/>
      <c r="B43" s="352"/>
      <c r="C43" s="352"/>
      <c r="D43" s="220" t="s">
        <v>396</v>
      </c>
      <c r="E43" s="80" t="s">
        <v>1277</v>
      </c>
      <c r="F43" s="47">
        <v>450</v>
      </c>
      <c r="G43" s="120"/>
      <c r="H43" s="339">
        <v>2950</v>
      </c>
    </row>
    <row r="44" spans="1:8" ht="19.5" customHeight="1">
      <c r="A44" s="350"/>
      <c r="B44" s="352"/>
      <c r="C44" s="352"/>
      <c r="D44" s="220"/>
      <c r="E44" s="80"/>
      <c r="F44" s="47"/>
      <c r="G44" s="120"/>
      <c r="H44" s="339"/>
    </row>
    <row r="45" spans="1:8" ht="19.5" customHeight="1">
      <c r="A45" s="350"/>
      <c r="B45" s="352"/>
      <c r="C45" s="352"/>
      <c r="D45" s="220"/>
      <c r="E45" s="80"/>
      <c r="F45" s="47"/>
      <c r="G45" s="120"/>
      <c r="H45" s="339"/>
    </row>
    <row r="46" spans="1:8" ht="19.5" customHeight="1">
      <c r="A46" s="350"/>
      <c r="B46" s="351"/>
      <c r="C46" s="351"/>
      <c r="D46" s="224"/>
      <c r="E46" s="80"/>
      <c r="F46" s="27"/>
      <c r="G46" s="144"/>
      <c r="H46" s="339"/>
    </row>
    <row r="47" spans="1:8" ht="19.5" customHeight="1">
      <c r="A47" s="350"/>
      <c r="B47" s="351"/>
      <c r="C47" s="351"/>
      <c r="D47" s="224"/>
      <c r="E47" s="26"/>
      <c r="F47" s="27"/>
      <c r="G47" s="144"/>
      <c r="H47" s="339"/>
    </row>
    <row r="48" spans="1:8" s="145" customFormat="1" ht="19.5" customHeight="1">
      <c r="A48" s="30"/>
      <c r="B48" s="74"/>
      <c r="C48" s="74"/>
      <c r="D48" s="225"/>
      <c r="E48" s="38" t="str">
        <f>CONCATENATE(FIXED(COUNTA(E39:E47),0,0),"　店")</f>
        <v>5　店</v>
      </c>
      <c r="F48" s="31">
        <f>SUM(F39:F47)</f>
        <v>2250</v>
      </c>
      <c r="G48" s="31">
        <f>SUM(G39:G47)</f>
        <v>0</v>
      </c>
      <c r="H48" s="147">
        <f>SUM(H39:H47)</f>
        <v>13400</v>
      </c>
    </row>
    <row r="49" spans="1:8" s="145"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 H27">
      <formula1>F38</formula1>
    </dataValidation>
    <dataValidation type="whole" operator="lessThanOrEqual" showInputMessage="1" showErrorMessage="1" sqref="HF4:IV4">
      <formula1>HD4</formula1>
    </dataValidation>
    <dataValidation operator="lessThanOrEqual" allowBlank="1" showInputMessage="1" showErrorMessage="1" sqref="A50:G65536 F26:H26 G48 G27 H28:H36 A3:H3 F27:F36 F38:F48 G38 F37:H37 H22:H25 H39:H65536 A5:C48 D5:F17 D18:E48 F18:F25"/>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39:G47 G28:G36 G5:G25">
      <formula1>F39</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9.xml><?xml version="1.0" encoding="utf-8"?>
<worksheet xmlns="http://schemas.openxmlformats.org/spreadsheetml/2006/main" xmlns:r="http://schemas.openxmlformats.org/officeDocument/2006/relationships">
  <sheetPr codeName="Sheet17">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29" sqref="K29"/>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SUM(A32,A17,A6)</f>
        <v>0</v>
      </c>
    </row>
    <row r="3" spans="1:8" s="20" customFormat="1" ht="24" customHeight="1">
      <c r="A3" s="17"/>
      <c r="B3" s="17"/>
      <c r="C3" s="17"/>
      <c r="D3" s="219"/>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358" t="s">
        <v>36</v>
      </c>
      <c r="B5" s="359"/>
      <c r="C5" s="359"/>
      <c r="D5" s="207" t="s">
        <v>397</v>
      </c>
      <c r="E5" s="78" t="s">
        <v>1286</v>
      </c>
      <c r="F5" s="21">
        <v>1450</v>
      </c>
      <c r="G5" s="353"/>
      <c r="H5" s="337">
        <v>6750</v>
      </c>
    </row>
    <row r="6" spans="1:8" ht="19.5" customHeight="1">
      <c r="A6" s="106">
        <f>SUM(G14)</f>
        <v>0</v>
      </c>
      <c r="B6" s="107" t="s">
        <v>99</v>
      </c>
      <c r="C6" s="107">
        <f>SUM(F14)</f>
        <v>1850</v>
      </c>
      <c r="D6" s="208" t="s">
        <v>398</v>
      </c>
      <c r="E6" s="79" t="s">
        <v>1287</v>
      </c>
      <c r="F6" s="22">
        <v>300</v>
      </c>
      <c r="G6" s="354"/>
      <c r="H6" s="338">
        <v>1350</v>
      </c>
    </row>
    <row r="7" spans="1:8" ht="19.5" customHeight="1">
      <c r="A7" s="350"/>
      <c r="B7" s="351"/>
      <c r="C7" s="351"/>
      <c r="D7" s="208" t="s">
        <v>399</v>
      </c>
      <c r="E7" s="79" t="s">
        <v>1288</v>
      </c>
      <c r="F7" s="22">
        <v>100</v>
      </c>
      <c r="G7" s="354"/>
      <c r="H7" s="338">
        <v>1250</v>
      </c>
    </row>
    <row r="8" spans="1:8" ht="19.5" customHeight="1">
      <c r="A8" s="350"/>
      <c r="B8" s="351"/>
      <c r="C8" s="351"/>
      <c r="D8" s="208"/>
      <c r="E8" s="79"/>
      <c r="F8" s="22"/>
      <c r="G8" s="354"/>
      <c r="H8" s="338"/>
    </row>
    <row r="9" spans="1:8" ht="19.5" customHeight="1">
      <c r="A9" s="350"/>
      <c r="B9" s="351"/>
      <c r="C9" s="351"/>
      <c r="D9" s="208"/>
      <c r="E9" s="79"/>
      <c r="F9" s="22"/>
      <c r="G9" s="354"/>
      <c r="H9" s="338"/>
    </row>
    <row r="10" spans="1:8" ht="19.5" customHeight="1">
      <c r="A10" s="350"/>
      <c r="B10" s="351"/>
      <c r="C10" s="351"/>
      <c r="D10" s="208"/>
      <c r="E10" s="79"/>
      <c r="F10" s="22"/>
      <c r="G10" s="354"/>
      <c r="H10" s="338"/>
    </row>
    <row r="11" spans="1:8" ht="19.5" customHeight="1">
      <c r="A11" s="350"/>
      <c r="B11" s="351"/>
      <c r="C11" s="351"/>
      <c r="D11" s="208"/>
      <c r="E11" s="79"/>
      <c r="F11" s="22"/>
      <c r="G11" s="354"/>
      <c r="H11" s="338"/>
    </row>
    <row r="12" spans="1:8" ht="19.5" customHeight="1">
      <c r="A12" s="350"/>
      <c r="B12" s="351"/>
      <c r="C12" s="351"/>
      <c r="D12" s="208"/>
      <c r="E12" s="79"/>
      <c r="F12" s="22"/>
      <c r="G12" s="354"/>
      <c r="H12" s="338"/>
    </row>
    <row r="13" spans="1:8" ht="19.5" customHeight="1">
      <c r="A13" s="350"/>
      <c r="B13" s="351"/>
      <c r="C13" s="351"/>
      <c r="D13" s="208"/>
      <c r="E13" s="79"/>
      <c r="F13" s="22"/>
      <c r="G13" s="354"/>
      <c r="H13" s="338"/>
    </row>
    <row r="14" spans="1:8" s="145" customFormat="1" ht="19.5" customHeight="1">
      <c r="A14" s="30"/>
      <c r="B14" s="74"/>
      <c r="C14" s="74"/>
      <c r="D14" s="210"/>
      <c r="E14" s="236" t="str">
        <f>CONCATENATE(FIXED(COUNTA(E5:E13),0,0),"　店")</f>
        <v>3　店</v>
      </c>
      <c r="F14" s="31">
        <f>SUM(F5:F13)</f>
        <v>1850</v>
      </c>
      <c r="G14" s="31">
        <f>SUM(G5:G13)</f>
        <v>0</v>
      </c>
      <c r="H14" s="147">
        <f>SUM(H5:H13)</f>
        <v>9350</v>
      </c>
    </row>
    <row r="15" spans="1:8" s="145" customFormat="1" ht="19.5" customHeight="1">
      <c r="A15" s="355"/>
      <c r="B15" s="352"/>
      <c r="C15" s="352"/>
      <c r="D15" s="220"/>
      <c r="E15" s="80"/>
      <c r="F15" s="25"/>
      <c r="G15" s="25"/>
      <c r="H15" s="339"/>
    </row>
    <row r="16" spans="1:8" ht="19.5" customHeight="1">
      <c r="A16" s="360" t="s">
        <v>108</v>
      </c>
      <c r="B16" s="239"/>
      <c r="C16" s="239"/>
      <c r="D16" s="207" t="s">
        <v>400</v>
      </c>
      <c r="E16" s="78" t="s">
        <v>1289</v>
      </c>
      <c r="F16" s="62">
        <v>500</v>
      </c>
      <c r="G16" s="112"/>
      <c r="H16" s="337">
        <v>3150</v>
      </c>
    </row>
    <row r="17" spans="1:8" ht="19.5" customHeight="1">
      <c r="A17" s="546">
        <f>SUM(G29)</f>
        <v>0</v>
      </c>
      <c r="B17" s="534" t="s">
        <v>99</v>
      </c>
      <c r="C17" s="534">
        <f>SUM(F29)</f>
        <v>2950</v>
      </c>
      <c r="D17" s="208" t="s">
        <v>401</v>
      </c>
      <c r="E17" s="79" t="s">
        <v>1290</v>
      </c>
      <c r="F17" s="52">
        <v>300</v>
      </c>
      <c r="G17" s="119"/>
      <c r="H17" s="338">
        <v>1600</v>
      </c>
    </row>
    <row r="18" spans="1:8" ht="19.5" customHeight="1">
      <c r="A18" s="361"/>
      <c r="B18" s="362"/>
      <c r="C18" s="362"/>
      <c r="D18" s="220" t="s">
        <v>402</v>
      </c>
      <c r="E18" s="80" t="s">
        <v>1291</v>
      </c>
      <c r="F18" s="52">
        <v>300</v>
      </c>
      <c r="G18" s="120"/>
      <c r="H18" s="339">
        <v>1800</v>
      </c>
    </row>
    <row r="19" spans="1:8" ht="19.5" customHeight="1">
      <c r="A19" s="361"/>
      <c r="B19" s="357"/>
      <c r="C19" s="357"/>
      <c r="D19" s="208" t="s">
        <v>403</v>
      </c>
      <c r="E19" s="231" t="s">
        <v>1292</v>
      </c>
      <c r="F19" s="52">
        <v>950</v>
      </c>
      <c r="G19" s="119"/>
      <c r="H19" s="338">
        <v>4600</v>
      </c>
    </row>
    <row r="20" spans="1:8" ht="19.5" customHeight="1">
      <c r="A20" s="361"/>
      <c r="B20" s="362"/>
      <c r="C20" s="362"/>
      <c r="D20" s="208" t="s">
        <v>404</v>
      </c>
      <c r="E20" s="231" t="s">
        <v>1293</v>
      </c>
      <c r="F20" s="52">
        <v>500</v>
      </c>
      <c r="G20" s="119"/>
      <c r="H20" s="338">
        <v>3050</v>
      </c>
    </row>
    <row r="21" spans="1:8" ht="19.5" customHeight="1">
      <c r="A21" s="361"/>
      <c r="B21" s="362"/>
      <c r="C21" s="362"/>
      <c r="D21" s="208" t="s">
        <v>405</v>
      </c>
      <c r="E21" s="231" t="s">
        <v>1294</v>
      </c>
      <c r="F21" s="52">
        <v>400</v>
      </c>
      <c r="G21" s="119"/>
      <c r="H21" s="338">
        <v>2450</v>
      </c>
    </row>
    <row r="22" spans="1:8" ht="19.5" customHeight="1">
      <c r="A22" s="361"/>
      <c r="B22" s="362"/>
      <c r="C22" s="362"/>
      <c r="D22" s="208"/>
      <c r="E22" s="79"/>
      <c r="F22" s="52"/>
      <c r="G22" s="119"/>
      <c r="H22" s="338"/>
    </row>
    <row r="23" spans="1:8" ht="19.5" customHeight="1">
      <c r="A23" s="361"/>
      <c r="B23" s="362"/>
      <c r="C23" s="362"/>
      <c r="D23" s="208"/>
      <c r="E23" s="79"/>
      <c r="F23" s="52"/>
      <c r="G23" s="119"/>
      <c r="H23" s="338"/>
    </row>
    <row r="24" spans="1:8" ht="19.5" customHeight="1">
      <c r="A24" s="361"/>
      <c r="B24" s="362"/>
      <c r="C24" s="362"/>
      <c r="D24" s="208"/>
      <c r="E24" s="79"/>
      <c r="F24" s="52"/>
      <c r="G24" s="119"/>
      <c r="H24" s="338"/>
    </row>
    <row r="25" spans="1:8" ht="19.5" customHeight="1">
      <c r="A25" s="361"/>
      <c r="B25" s="362"/>
      <c r="C25" s="362"/>
      <c r="D25" s="208"/>
      <c r="E25" s="79"/>
      <c r="F25" s="52"/>
      <c r="G25" s="119"/>
      <c r="H25" s="338"/>
    </row>
    <row r="26" spans="1:8" ht="19.5" customHeight="1">
      <c r="A26" s="361"/>
      <c r="B26" s="362"/>
      <c r="C26" s="362"/>
      <c r="D26" s="208"/>
      <c r="E26" s="79"/>
      <c r="F26" s="52"/>
      <c r="G26" s="119"/>
      <c r="H26" s="338"/>
    </row>
    <row r="27" spans="1:8" ht="19.5" customHeight="1">
      <c r="A27" s="361"/>
      <c r="B27" s="362"/>
      <c r="C27" s="362"/>
      <c r="D27" s="208"/>
      <c r="E27" s="79"/>
      <c r="F27" s="40"/>
      <c r="G27" s="354"/>
      <c r="H27" s="338"/>
    </row>
    <row r="28" spans="1:8" ht="19.5" customHeight="1">
      <c r="A28" s="361"/>
      <c r="B28" s="362"/>
      <c r="C28" s="362"/>
      <c r="D28" s="208"/>
      <c r="E28" s="79"/>
      <c r="F28" s="122"/>
      <c r="G28" s="146"/>
      <c r="H28" s="338"/>
    </row>
    <row r="29" spans="1:8" s="145" customFormat="1" ht="19.5" customHeight="1">
      <c r="A29" s="30"/>
      <c r="B29" s="74"/>
      <c r="C29" s="74"/>
      <c r="D29" s="210"/>
      <c r="E29" s="236" t="str">
        <f>CONCATENATE(FIXED(COUNTA(E16:E28),0,0),"　店")</f>
        <v>6　店</v>
      </c>
      <c r="F29" s="31">
        <f>SUM(F16:F28)</f>
        <v>2950</v>
      </c>
      <c r="G29" s="31">
        <f>SUM(G16:G28)</f>
        <v>0</v>
      </c>
      <c r="H29" s="147">
        <f>SUM(H16:H28)</f>
        <v>16650</v>
      </c>
    </row>
    <row r="30" spans="1:8" s="145" customFormat="1" ht="19.5" customHeight="1">
      <c r="A30" s="356"/>
      <c r="B30" s="357"/>
      <c r="C30" s="357"/>
      <c r="D30" s="220"/>
      <c r="E30" s="80"/>
      <c r="F30" s="25"/>
      <c r="G30" s="25"/>
      <c r="H30" s="339"/>
    </row>
    <row r="31" spans="1:8" ht="19.5" customHeight="1">
      <c r="A31" s="360" t="s">
        <v>37</v>
      </c>
      <c r="B31" s="239"/>
      <c r="C31" s="239"/>
      <c r="D31" s="207" t="s">
        <v>406</v>
      </c>
      <c r="E31" s="78" t="s">
        <v>1278</v>
      </c>
      <c r="F31" s="62">
        <v>450</v>
      </c>
      <c r="G31" s="112"/>
      <c r="H31" s="337">
        <v>2650</v>
      </c>
    </row>
    <row r="32" spans="1:8" ht="19.5" customHeight="1">
      <c r="A32" s="546">
        <f>SUM(G48)</f>
        <v>0</v>
      </c>
      <c r="B32" s="534" t="s">
        <v>99</v>
      </c>
      <c r="C32" s="534">
        <f>SUM(F48)</f>
        <v>2650</v>
      </c>
      <c r="D32" s="208" t="s">
        <v>407</v>
      </c>
      <c r="E32" s="79" t="s">
        <v>836</v>
      </c>
      <c r="F32" s="52">
        <v>300</v>
      </c>
      <c r="G32" s="119"/>
      <c r="H32" s="338">
        <v>1500</v>
      </c>
    </row>
    <row r="33" spans="1:8" ht="19.5" customHeight="1">
      <c r="A33" s="361"/>
      <c r="B33" s="362"/>
      <c r="C33" s="362"/>
      <c r="D33" s="208" t="s">
        <v>408</v>
      </c>
      <c r="E33" s="231" t="s">
        <v>846</v>
      </c>
      <c r="F33" s="52">
        <v>150</v>
      </c>
      <c r="G33" s="119"/>
      <c r="H33" s="338">
        <v>1000</v>
      </c>
    </row>
    <row r="34" spans="1:8" ht="19.5" customHeight="1">
      <c r="A34" s="361"/>
      <c r="B34" s="362"/>
      <c r="C34" s="362"/>
      <c r="D34" s="208" t="s">
        <v>409</v>
      </c>
      <c r="E34" s="231" t="s">
        <v>1279</v>
      </c>
      <c r="F34" s="52">
        <v>450</v>
      </c>
      <c r="G34" s="119"/>
      <c r="H34" s="338">
        <v>2050</v>
      </c>
    </row>
    <row r="35" spans="1:8" ht="19.5" customHeight="1">
      <c r="A35" s="361"/>
      <c r="B35" s="362"/>
      <c r="C35" s="362"/>
      <c r="D35" s="208" t="s">
        <v>410</v>
      </c>
      <c r="E35" s="231" t="s">
        <v>1280</v>
      </c>
      <c r="F35" s="52">
        <v>300</v>
      </c>
      <c r="G35" s="119"/>
      <c r="H35" s="338">
        <v>1400</v>
      </c>
    </row>
    <row r="36" spans="1:8" ht="19.5" customHeight="1">
      <c r="A36" s="361"/>
      <c r="B36" s="362"/>
      <c r="C36" s="362"/>
      <c r="D36" s="208" t="s">
        <v>411</v>
      </c>
      <c r="E36" s="231" t="s">
        <v>837</v>
      </c>
      <c r="F36" s="52">
        <v>400</v>
      </c>
      <c r="G36" s="119"/>
      <c r="H36" s="338">
        <v>1800</v>
      </c>
    </row>
    <row r="37" spans="1:8" ht="19.5" customHeight="1">
      <c r="A37" s="363"/>
      <c r="B37" s="364"/>
      <c r="C37" s="364"/>
      <c r="D37" s="208" t="s">
        <v>412</v>
      </c>
      <c r="E37" s="231" t="s">
        <v>1281</v>
      </c>
      <c r="F37" s="52">
        <v>250</v>
      </c>
      <c r="G37" s="119"/>
      <c r="H37" s="338">
        <v>1700</v>
      </c>
    </row>
    <row r="38" spans="1:8" ht="19.5" customHeight="1">
      <c r="A38" s="363"/>
      <c r="B38" s="364"/>
      <c r="C38" s="364"/>
      <c r="D38" s="208" t="s">
        <v>413</v>
      </c>
      <c r="E38" s="231" t="s">
        <v>838</v>
      </c>
      <c r="F38" s="52">
        <v>200</v>
      </c>
      <c r="G38" s="119"/>
      <c r="H38" s="338">
        <v>1100</v>
      </c>
    </row>
    <row r="39" spans="1:8" ht="19.5" customHeight="1">
      <c r="A39" s="365"/>
      <c r="B39" s="366"/>
      <c r="C39" s="366"/>
      <c r="D39" s="208" t="s">
        <v>414</v>
      </c>
      <c r="E39" s="231" t="s">
        <v>839</v>
      </c>
      <c r="F39" s="52">
        <v>150</v>
      </c>
      <c r="G39" s="119"/>
      <c r="H39" s="338">
        <v>1100</v>
      </c>
    </row>
    <row r="40" spans="1:8" ht="19.5" customHeight="1">
      <c r="A40" s="350"/>
      <c r="B40" s="351"/>
      <c r="C40" s="351"/>
      <c r="D40" s="208"/>
      <c r="E40" s="79"/>
      <c r="F40" s="22"/>
      <c r="G40" s="354"/>
      <c r="H40" s="338"/>
    </row>
    <row r="41" spans="1:8" ht="19.5" customHeight="1">
      <c r="A41" s="350"/>
      <c r="B41" s="351"/>
      <c r="C41" s="351"/>
      <c r="D41" s="208"/>
      <c r="E41" s="79"/>
      <c r="F41" s="22"/>
      <c r="G41" s="354"/>
      <c r="H41" s="338"/>
    </row>
    <row r="42" spans="1:8" ht="19.5" customHeight="1">
      <c r="A42" s="350"/>
      <c r="B42" s="351"/>
      <c r="C42" s="351"/>
      <c r="D42" s="208"/>
      <c r="E42" s="79"/>
      <c r="F42" s="22"/>
      <c r="G42" s="354"/>
      <c r="H42" s="338"/>
    </row>
    <row r="43" spans="1:8" ht="19.5" customHeight="1">
      <c r="A43" s="350"/>
      <c r="B43" s="351"/>
      <c r="C43" s="351"/>
      <c r="D43" s="208"/>
      <c r="E43" s="79"/>
      <c r="F43" s="22"/>
      <c r="G43" s="354"/>
      <c r="H43" s="338"/>
    </row>
    <row r="44" spans="1:8" ht="19.5" customHeight="1">
      <c r="A44" s="350"/>
      <c r="B44" s="351"/>
      <c r="C44" s="351"/>
      <c r="D44" s="208"/>
      <c r="E44" s="79"/>
      <c r="F44" s="22"/>
      <c r="G44" s="354"/>
      <c r="H44" s="338"/>
    </row>
    <row r="45" spans="1:8" ht="19.5" customHeight="1">
      <c r="A45" s="350"/>
      <c r="B45" s="351"/>
      <c r="C45" s="351"/>
      <c r="D45" s="208"/>
      <c r="E45" s="79"/>
      <c r="F45" s="22"/>
      <c r="G45" s="354"/>
      <c r="H45" s="338"/>
    </row>
    <row r="46" spans="1:8" ht="19.5" customHeight="1">
      <c r="A46" s="350"/>
      <c r="B46" s="351"/>
      <c r="C46" s="351"/>
      <c r="D46" s="224"/>
      <c r="E46" s="79"/>
      <c r="F46" s="24"/>
      <c r="G46" s="99"/>
      <c r="H46" s="338"/>
    </row>
    <row r="47" spans="1:8" ht="19.5" customHeight="1">
      <c r="A47" s="104"/>
      <c r="B47" s="105"/>
      <c r="C47" s="105"/>
      <c r="D47" s="220"/>
      <c r="E47" s="26"/>
      <c r="F47" s="27"/>
      <c r="G47" s="144"/>
      <c r="H47" s="340"/>
    </row>
    <row r="48" spans="1:8" s="145" customFormat="1" ht="19.5" customHeight="1">
      <c r="A48" s="30"/>
      <c r="B48" s="74"/>
      <c r="C48" s="74"/>
      <c r="D48" s="210"/>
      <c r="E48" s="236" t="str">
        <f>CONCATENATE(FIXED(COUNTA(E31:E47),0,0),"　店")</f>
        <v>9　店</v>
      </c>
      <c r="F48" s="31">
        <f>SUM(F31:F47)</f>
        <v>2650</v>
      </c>
      <c r="G48" s="31">
        <f>SUM(G31:G47)</f>
        <v>0</v>
      </c>
      <c r="H48" s="147">
        <f>SUM(H31:H47)</f>
        <v>14300</v>
      </c>
    </row>
    <row r="49" spans="1:8" s="145"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F14:H14 A3:H3 F29:H29 G15 G48:H48 F5:F13 H5:H7 F30:F48 G30 H49:H65536 F15:F28 A5:E48 H31:H39 H16:H2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3 G31:G47 G16:G28">
      <formula1>F5</formula1>
    </dataValidation>
    <dataValidation type="whole" operator="lessThanOrEqual" allowBlank="1" showInputMessage="1" showErrorMessage="1" sqref="H8:H13 H40:H47 H30 H15">
      <formula1>F8</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39">
    <tabColor rgb="FFFF0000"/>
    <pageSetUpPr fitToPage="1"/>
  </sheetPr>
  <dimension ref="A1:E53"/>
  <sheetViews>
    <sheetView zoomScale="85" zoomScaleNormal="85" zoomScaleSheetLayoutView="100" workbookViewId="0" topLeftCell="A1">
      <selection activeCell="A2" sqref="A2:E2"/>
    </sheetView>
  </sheetViews>
  <sheetFormatPr defaultColWidth="9.00390625" defaultRowHeight="13.5"/>
  <cols>
    <col min="1" max="1" width="3.625" style="606" customWidth="1"/>
    <col min="2" max="3" width="8.625" style="606" customWidth="1"/>
    <col min="4" max="4" width="112.375" style="606" customWidth="1"/>
    <col min="5" max="5" width="3.625" style="0" customWidth="1"/>
  </cols>
  <sheetData>
    <row r="1" spans="1:5" ht="13.5">
      <c r="A1" s="579"/>
      <c r="B1" s="579"/>
      <c r="C1" s="579"/>
      <c r="D1" s="579"/>
      <c r="E1" s="580"/>
    </row>
    <row r="2" spans="1:5" ht="24">
      <c r="A2" s="610" t="s">
        <v>999</v>
      </c>
      <c r="B2" s="610"/>
      <c r="C2" s="610"/>
      <c r="D2" s="610"/>
      <c r="E2" s="610"/>
    </row>
    <row r="3" spans="1:5" ht="18.75" customHeight="1">
      <c r="A3" s="581"/>
      <c r="B3" s="581"/>
      <c r="C3" s="581"/>
      <c r="D3" s="581"/>
      <c r="E3" s="582"/>
    </row>
    <row r="4" spans="1:5" ht="18.75">
      <c r="A4" s="583"/>
      <c r="B4" s="583"/>
      <c r="C4" s="582"/>
      <c r="D4" s="582"/>
      <c r="E4" s="582"/>
    </row>
    <row r="5" spans="1:4" s="585" customFormat="1" ht="12">
      <c r="A5" s="584"/>
      <c r="B5" s="584" t="s">
        <v>1000</v>
      </c>
      <c r="C5" s="584"/>
      <c r="D5" s="584"/>
    </row>
    <row r="6" spans="1:4" s="585" customFormat="1" ht="6" customHeight="1">
      <c r="A6" s="584"/>
      <c r="B6" s="584"/>
      <c r="C6" s="584"/>
      <c r="D6" s="584"/>
    </row>
    <row r="7" spans="1:4" s="585" customFormat="1" ht="12">
      <c r="A7" s="584"/>
      <c r="B7" s="584" t="s">
        <v>1001</v>
      </c>
      <c r="C7" s="584"/>
      <c r="D7" s="584"/>
    </row>
    <row r="8" spans="1:4" s="585" customFormat="1" ht="6" customHeight="1">
      <c r="A8" s="584"/>
      <c r="B8" s="584"/>
      <c r="C8" s="584"/>
      <c r="D8" s="584"/>
    </row>
    <row r="9" spans="1:4" s="585" customFormat="1" ht="12">
      <c r="A9" s="584"/>
      <c r="B9" s="584" t="s">
        <v>1002</v>
      </c>
      <c r="C9" s="584"/>
      <c r="D9" s="584"/>
    </row>
    <row r="10" spans="1:4" s="585" customFormat="1" ht="6" customHeight="1">
      <c r="A10" s="584"/>
      <c r="B10" s="584"/>
      <c r="C10" s="584"/>
      <c r="D10" s="584"/>
    </row>
    <row r="11" spans="1:4" s="585" customFormat="1" ht="12">
      <c r="A11" s="584"/>
      <c r="B11" s="584" t="s">
        <v>1003</v>
      </c>
      <c r="C11" s="584"/>
      <c r="D11" s="584"/>
    </row>
    <row r="12" spans="1:4" s="585" customFormat="1" ht="6" customHeight="1">
      <c r="A12" s="584"/>
      <c r="B12" s="584"/>
      <c r="C12" s="584"/>
      <c r="D12" s="584"/>
    </row>
    <row r="13" spans="1:4" s="585" customFormat="1" ht="12">
      <c r="A13" s="584"/>
      <c r="B13" s="584" t="s">
        <v>1004</v>
      </c>
      <c r="C13" s="584"/>
      <c r="D13" s="584"/>
    </row>
    <row r="14" spans="1:4" s="585" customFormat="1" ht="6" customHeight="1">
      <c r="A14" s="584"/>
      <c r="B14" s="584"/>
      <c r="C14" s="584"/>
      <c r="D14" s="584"/>
    </row>
    <row r="15" spans="1:4" s="585" customFormat="1" ht="12">
      <c r="A15" s="584"/>
      <c r="B15" s="584" t="s">
        <v>1005</v>
      </c>
      <c r="C15" s="584"/>
      <c r="D15" s="584"/>
    </row>
    <row r="16" spans="1:4" s="585" customFormat="1" ht="6" customHeight="1">
      <c r="A16" s="584" t="s">
        <v>1014</v>
      </c>
      <c r="B16" s="584"/>
      <c r="C16" s="584"/>
      <c r="D16" s="584"/>
    </row>
    <row r="17" spans="1:4" s="585" customFormat="1" ht="12">
      <c r="A17" s="584"/>
      <c r="B17" s="584"/>
      <c r="C17" s="584"/>
      <c r="D17" s="584"/>
    </row>
    <row r="18" spans="1:4" s="585" customFormat="1" ht="12">
      <c r="A18" s="584"/>
      <c r="B18" s="584"/>
      <c r="C18" s="584"/>
      <c r="D18" s="584"/>
    </row>
    <row r="19" spans="1:4" s="585" customFormat="1" ht="12">
      <c r="A19" s="584"/>
      <c r="B19" s="584"/>
      <c r="C19" s="584"/>
      <c r="D19" s="584"/>
    </row>
    <row r="20" spans="1:4" s="585" customFormat="1" ht="12">
      <c r="A20" s="584"/>
      <c r="B20" s="584"/>
      <c r="C20" s="584"/>
      <c r="D20" s="584"/>
    </row>
    <row r="21" spans="1:4" s="585" customFormat="1" ht="12">
      <c r="A21" s="584"/>
      <c r="B21" s="584"/>
      <c r="C21" s="584"/>
      <c r="D21" s="584"/>
    </row>
    <row r="22" spans="1:4" s="585" customFormat="1" ht="12">
      <c r="A22" s="584"/>
      <c r="B22" s="584"/>
      <c r="C22" s="584"/>
      <c r="D22" s="584"/>
    </row>
    <row r="23" spans="1:4" s="585" customFormat="1" ht="12">
      <c r="A23" s="584"/>
      <c r="B23" s="586"/>
      <c r="C23" s="587"/>
      <c r="D23" s="588"/>
    </row>
    <row r="24" spans="1:5" s="585" customFormat="1" ht="18.75">
      <c r="A24" s="589"/>
      <c r="B24" s="611" t="s">
        <v>1006</v>
      </c>
      <c r="C24" s="612"/>
      <c r="D24" s="613"/>
      <c r="E24" s="593"/>
    </row>
    <row r="25" spans="1:5" s="585" customFormat="1" ht="6" customHeight="1">
      <c r="A25" s="589"/>
      <c r="B25" s="590"/>
      <c r="C25" s="591"/>
      <c r="D25" s="592"/>
      <c r="E25" s="593"/>
    </row>
    <row r="26" spans="1:5" s="585" customFormat="1" ht="18.75">
      <c r="A26" s="589"/>
      <c r="B26" s="611" t="s">
        <v>1007</v>
      </c>
      <c r="C26" s="612"/>
      <c r="D26" s="613"/>
      <c r="E26" s="593"/>
    </row>
    <row r="27" spans="1:5" s="585" customFormat="1" ht="18.75" customHeight="1">
      <c r="A27" s="594"/>
      <c r="B27" s="595"/>
      <c r="C27" s="596"/>
      <c r="D27" s="597"/>
      <c r="E27" s="598"/>
    </row>
    <row r="28" spans="1:4" s="585" customFormat="1" ht="18.75" customHeight="1">
      <c r="A28" s="584"/>
      <c r="B28" s="599"/>
      <c r="C28" s="600"/>
      <c r="D28" s="601"/>
    </row>
    <row r="29" spans="1:4" s="585" customFormat="1" ht="12">
      <c r="A29" s="584"/>
      <c r="B29" s="599" t="s">
        <v>1008</v>
      </c>
      <c r="C29" s="600"/>
      <c r="D29" s="601"/>
    </row>
    <row r="30" spans="1:4" s="585" customFormat="1" ht="6" customHeight="1">
      <c r="A30" s="584"/>
      <c r="B30" s="599"/>
      <c r="C30" s="600"/>
      <c r="D30" s="601"/>
    </row>
    <row r="31" spans="1:4" s="585" customFormat="1" ht="12">
      <c r="A31" s="584"/>
      <c r="B31" s="599" t="s">
        <v>1015</v>
      </c>
      <c r="C31" s="600"/>
      <c r="D31" s="601"/>
    </row>
    <row r="32" spans="1:4" s="585" customFormat="1" ht="6" customHeight="1">
      <c r="A32" s="584"/>
      <c r="B32" s="599"/>
      <c r="C32" s="600"/>
      <c r="D32" s="601"/>
    </row>
    <row r="33" spans="1:4" s="585" customFormat="1" ht="12">
      <c r="A33" s="584"/>
      <c r="B33" s="599" t="s">
        <v>1016</v>
      </c>
      <c r="C33" s="600"/>
      <c r="D33" s="601"/>
    </row>
    <row r="34" spans="1:4" s="585" customFormat="1" ht="6" customHeight="1">
      <c r="A34" s="584"/>
      <c r="B34" s="599"/>
      <c r="C34" s="600"/>
      <c r="D34" s="601"/>
    </row>
    <row r="35" spans="1:4" s="585" customFormat="1" ht="12">
      <c r="A35" s="584"/>
      <c r="B35" s="599" t="s">
        <v>1009</v>
      </c>
      <c r="C35" s="600"/>
      <c r="D35" s="601"/>
    </row>
    <row r="36" spans="1:4" s="585" customFormat="1" ht="6" customHeight="1">
      <c r="A36" s="584"/>
      <c r="B36" s="599"/>
      <c r="C36" s="600"/>
      <c r="D36" s="601"/>
    </row>
    <row r="37" spans="1:4" s="585" customFormat="1" ht="12">
      <c r="A37" s="584"/>
      <c r="B37" s="599" t="s">
        <v>1017</v>
      </c>
      <c r="C37" s="600"/>
      <c r="D37" s="601"/>
    </row>
    <row r="38" spans="1:4" s="585" customFormat="1" ht="6" customHeight="1">
      <c r="A38" s="584"/>
      <c r="B38" s="599"/>
      <c r="C38" s="600"/>
      <c r="D38" s="601"/>
    </row>
    <row r="39" spans="1:4" s="585" customFormat="1" ht="12">
      <c r="A39" s="584"/>
      <c r="B39" s="599" t="s">
        <v>1010</v>
      </c>
      <c r="C39" s="600"/>
      <c r="D39" s="602"/>
    </row>
    <row r="40" spans="1:4" s="585" customFormat="1" ht="6" customHeight="1">
      <c r="A40" s="584"/>
      <c r="B40" s="599"/>
      <c r="C40" s="600"/>
      <c r="D40" s="602"/>
    </row>
    <row r="41" spans="1:4" s="585" customFormat="1" ht="12">
      <c r="A41" s="584"/>
      <c r="B41" s="599" t="s">
        <v>1011</v>
      </c>
      <c r="C41" s="600"/>
      <c r="D41" s="601"/>
    </row>
    <row r="42" spans="1:4" s="585" customFormat="1" ht="6" customHeight="1">
      <c r="A42" s="584"/>
      <c r="B42" s="599"/>
      <c r="C42" s="600"/>
      <c r="D42" s="601"/>
    </row>
    <row r="43" spans="1:4" s="585" customFormat="1" ht="12">
      <c r="A43" s="584"/>
      <c r="B43" s="599" t="s">
        <v>1012</v>
      </c>
      <c r="C43" s="600"/>
      <c r="D43" s="601"/>
    </row>
    <row r="44" spans="1:4" s="585" customFormat="1" ht="6" customHeight="1">
      <c r="A44" s="584"/>
      <c r="B44" s="599"/>
      <c r="C44" s="600"/>
      <c r="D44" s="601"/>
    </row>
    <row r="45" spans="1:4" s="585" customFormat="1" ht="12">
      <c r="A45" s="584"/>
      <c r="B45" s="599" t="s">
        <v>1018</v>
      </c>
      <c r="C45" s="600"/>
      <c r="D45" s="601"/>
    </row>
    <row r="46" spans="1:4" s="585" customFormat="1" ht="6" customHeight="1">
      <c r="A46" s="584"/>
      <c r="B46" s="599"/>
      <c r="C46" s="600"/>
      <c r="D46" s="601"/>
    </row>
    <row r="47" spans="1:4" s="585" customFormat="1" ht="12">
      <c r="A47" s="584"/>
      <c r="B47" s="599" t="s">
        <v>1019</v>
      </c>
      <c r="C47" s="600"/>
      <c r="D47" s="601"/>
    </row>
    <row r="48" spans="1:4" s="585" customFormat="1" ht="6" customHeight="1">
      <c r="A48" s="584"/>
      <c r="B48" s="599"/>
      <c r="C48" s="600"/>
      <c r="D48" s="601"/>
    </row>
    <row r="49" spans="1:4" s="585" customFormat="1" ht="12">
      <c r="A49" s="584"/>
      <c r="B49" s="599" t="s">
        <v>1013</v>
      </c>
      <c r="C49" s="600"/>
      <c r="D49" s="601"/>
    </row>
    <row r="50" spans="1:4" ht="13.5" customHeight="1">
      <c r="A50" s="584"/>
      <c r="B50" s="603"/>
      <c r="C50" s="604"/>
      <c r="D50" s="605"/>
    </row>
    <row r="51" spans="1:4" ht="13.5">
      <c r="A51" s="584"/>
      <c r="B51" s="584"/>
      <c r="C51" s="584"/>
      <c r="D51" s="584"/>
    </row>
    <row r="52" spans="1:4" ht="13.5">
      <c r="A52" s="584"/>
      <c r="B52" s="584"/>
      <c r="C52" s="584"/>
      <c r="D52" s="584"/>
    </row>
    <row r="53" spans="1:4" ht="13.5">
      <c r="A53" s="584"/>
      <c r="B53" s="584"/>
      <c r="C53" s="584"/>
      <c r="D53" s="584"/>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codeName="Sheet18">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23" sqref="K23"/>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SUM(A6,A19,A29,A38)</f>
        <v>0</v>
      </c>
    </row>
    <row r="3" spans="1:8" s="20" customFormat="1" ht="24" customHeight="1">
      <c r="A3" s="17"/>
      <c r="B3" s="17"/>
      <c r="C3" s="17"/>
      <c r="D3" s="219"/>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374" t="s">
        <v>38</v>
      </c>
      <c r="B5" s="78"/>
      <c r="C5" s="78"/>
      <c r="D5" s="207" t="s">
        <v>415</v>
      </c>
      <c r="E5" s="230" t="s">
        <v>1285</v>
      </c>
      <c r="F5" s="62">
        <v>900</v>
      </c>
      <c r="G5" s="112"/>
      <c r="H5" s="337">
        <v>3900</v>
      </c>
    </row>
    <row r="6" spans="1:8" ht="19.5" customHeight="1">
      <c r="A6" s="535">
        <f>SUM(G16)</f>
        <v>0</v>
      </c>
      <c r="B6" s="534" t="s">
        <v>99</v>
      </c>
      <c r="C6" s="536">
        <f>SUM(F16)</f>
        <v>3200</v>
      </c>
      <c r="D6" s="208" t="s">
        <v>416</v>
      </c>
      <c r="E6" s="231" t="s">
        <v>1284</v>
      </c>
      <c r="F6" s="52">
        <v>500</v>
      </c>
      <c r="G6" s="119"/>
      <c r="H6" s="338">
        <v>3050</v>
      </c>
    </row>
    <row r="7" spans="1:8" ht="19.5" customHeight="1">
      <c r="A7" s="375"/>
      <c r="B7" s="79"/>
      <c r="C7" s="79"/>
      <c r="D7" s="208" t="s">
        <v>417</v>
      </c>
      <c r="E7" s="231" t="s">
        <v>1282</v>
      </c>
      <c r="F7" s="52">
        <v>750</v>
      </c>
      <c r="G7" s="119"/>
      <c r="H7" s="338">
        <v>3050</v>
      </c>
    </row>
    <row r="8" spans="1:8" ht="19.5" customHeight="1">
      <c r="A8" s="376"/>
      <c r="B8" s="377"/>
      <c r="C8" s="377"/>
      <c r="D8" s="208" t="s">
        <v>418</v>
      </c>
      <c r="E8" s="231" t="s">
        <v>834</v>
      </c>
      <c r="F8" s="52">
        <v>300</v>
      </c>
      <c r="G8" s="119"/>
      <c r="H8" s="338">
        <v>1350</v>
      </c>
    </row>
    <row r="9" spans="1:8" ht="19.5" customHeight="1">
      <c r="A9" s="376"/>
      <c r="B9" s="377"/>
      <c r="C9" s="377"/>
      <c r="D9" s="208" t="s">
        <v>419</v>
      </c>
      <c r="E9" s="231" t="s">
        <v>1283</v>
      </c>
      <c r="F9" s="52">
        <v>400</v>
      </c>
      <c r="G9" s="119"/>
      <c r="H9" s="338">
        <v>1400</v>
      </c>
    </row>
    <row r="10" spans="1:8" ht="19.5" customHeight="1">
      <c r="A10" s="378"/>
      <c r="B10" s="100"/>
      <c r="C10" s="100"/>
      <c r="D10" s="208" t="s">
        <v>420</v>
      </c>
      <c r="E10" s="231" t="s">
        <v>790</v>
      </c>
      <c r="F10" s="52">
        <v>350</v>
      </c>
      <c r="G10" s="119"/>
      <c r="H10" s="338">
        <v>1850</v>
      </c>
    </row>
    <row r="11" spans="1:8" ht="19.5" customHeight="1">
      <c r="A11" s="378"/>
      <c r="B11" s="100"/>
      <c r="C11" s="100"/>
      <c r="D11" s="214"/>
      <c r="E11" s="231"/>
      <c r="F11" s="52"/>
      <c r="G11" s="119"/>
      <c r="H11" s="338"/>
    </row>
    <row r="12" spans="1:8" ht="19.5" customHeight="1">
      <c r="A12" s="379"/>
      <c r="B12" s="380"/>
      <c r="C12" s="380"/>
      <c r="D12" s="214"/>
      <c r="E12" s="231"/>
      <c r="F12" s="52"/>
      <c r="G12" s="119"/>
      <c r="H12" s="338"/>
    </row>
    <row r="13" spans="1:8" ht="19.5" customHeight="1">
      <c r="A13" s="379"/>
      <c r="B13" s="380"/>
      <c r="C13" s="380"/>
      <c r="D13" s="214"/>
      <c r="E13" s="231"/>
      <c r="F13" s="52"/>
      <c r="G13" s="119"/>
      <c r="H13" s="338"/>
    </row>
    <row r="14" spans="1:8" ht="19.5" customHeight="1">
      <c r="A14" s="381"/>
      <c r="B14" s="382"/>
      <c r="C14" s="382"/>
      <c r="D14" s="221"/>
      <c r="E14" s="231"/>
      <c r="F14" s="39"/>
      <c r="G14" s="99"/>
      <c r="H14" s="338"/>
    </row>
    <row r="15" spans="1:8" ht="19.5" customHeight="1">
      <c r="A15" s="381"/>
      <c r="B15" s="382"/>
      <c r="C15" s="382"/>
      <c r="D15" s="221"/>
      <c r="E15" s="235"/>
      <c r="F15" s="123"/>
      <c r="G15" s="144"/>
      <c r="H15" s="338"/>
    </row>
    <row r="16" spans="1:8" s="145" customFormat="1" ht="19.5" customHeight="1">
      <c r="A16" s="30"/>
      <c r="B16" s="74"/>
      <c r="C16" s="74"/>
      <c r="D16" s="210"/>
      <c r="E16" s="236" t="str">
        <f>CONCATENATE(FIXED(COUNTA(E5:E15),0,0),"　店")</f>
        <v>6　店</v>
      </c>
      <c r="F16" s="31">
        <f>SUM(F5:F15)</f>
        <v>3200</v>
      </c>
      <c r="G16" s="31">
        <f>SUM(G5:G15)</f>
        <v>0</v>
      </c>
      <c r="H16" s="147">
        <f>SUM(H5:H15)</f>
        <v>14600</v>
      </c>
    </row>
    <row r="17" spans="1:8" s="145" customFormat="1" ht="19.5" customHeight="1">
      <c r="A17" s="370"/>
      <c r="B17" s="371"/>
      <c r="C17" s="371"/>
      <c r="D17" s="372"/>
      <c r="E17" s="373"/>
      <c r="F17" s="27"/>
      <c r="G17" s="27"/>
      <c r="H17" s="339"/>
    </row>
    <row r="18" spans="1:8" ht="19.5" customHeight="1">
      <c r="A18" s="383" t="s">
        <v>39</v>
      </c>
      <c r="B18" s="384"/>
      <c r="C18" s="384"/>
      <c r="D18" s="222" t="s">
        <v>421</v>
      </c>
      <c r="E18" s="230" t="s">
        <v>1274</v>
      </c>
      <c r="F18" s="37">
        <v>4300</v>
      </c>
      <c r="G18" s="368"/>
      <c r="H18" s="337">
        <v>17500</v>
      </c>
    </row>
    <row r="19" spans="1:8" ht="19.5" customHeight="1">
      <c r="A19" s="547">
        <f>SUM(G26)</f>
        <v>0</v>
      </c>
      <c r="B19" s="534" t="s">
        <v>99</v>
      </c>
      <c r="C19" s="548">
        <f>SUM(F26)</f>
        <v>4300</v>
      </c>
      <c r="D19" s="224"/>
      <c r="E19" s="235"/>
      <c r="F19" s="24"/>
      <c r="G19" s="99"/>
      <c r="H19" s="338"/>
    </row>
    <row r="20" spans="1:8" ht="19.5" customHeight="1">
      <c r="A20" s="547"/>
      <c r="B20" s="549"/>
      <c r="C20" s="549"/>
      <c r="D20" s="221"/>
      <c r="E20" s="235"/>
      <c r="F20" s="24"/>
      <c r="G20" s="99"/>
      <c r="H20" s="338"/>
    </row>
    <row r="21" spans="1:8" ht="19.5" customHeight="1">
      <c r="A21" s="547"/>
      <c r="B21" s="549"/>
      <c r="C21" s="549"/>
      <c r="D21" s="221"/>
      <c r="E21" s="235"/>
      <c r="F21" s="24"/>
      <c r="G21" s="99"/>
      <c r="H21" s="338"/>
    </row>
    <row r="22" spans="1:8" ht="19.5" customHeight="1">
      <c r="A22" s="109"/>
      <c r="B22" s="81"/>
      <c r="C22" s="81"/>
      <c r="D22" s="221"/>
      <c r="E22" s="235"/>
      <c r="F22" s="24"/>
      <c r="G22" s="99"/>
      <c r="H22" s="338"/>
    </row>
    <row r="23" spans="1:8" ht="19.5" customHeight="1">
      <c r="A23" s="109"/>
      <c r="B23" s="81"/>
      <c r="C23" s="81"/>
      <c r="D23" s="221"/>
      <c r="E23" s="235"/>
      <c r="F23" s="24"/>
      <c r="G23" s="99"/>
      <c r="H23" s="338"/>
    </row>
    <row r="24" spans="1:8" ht="19.5" customHeight="1">
      <c r="A24" s="381"/>
      <c r="B24" s="382"/>
      <c r="C24" s="382"/>
      <c r="D24" s="221"/>
      <c r="E24" s="235"/>
      <c r="F24" s="24"/>
      <c r="G24" s="99"/>
      <c r="H24" s="338"/>
    </row>
    <row r="25" spans="1:8" ht="19.5" customHeight="1">
      <c r="A25" s="381"/>
      <c r="B25" s="382"/>
      <c r="C25" s="382"/>
      <c r="D25" s="221"/>
      <c r="E25" s="235"/>
      <c r="F25" s="24"/>
      <c r="G25" s="99"/>
      <c r="H25" s="338"/>
    </row>
    <row r="26" spans="1:8" s="145" customFormat="1" ht="19.5" customHeight="1">
      <c r="A26" s="30"/>
      <c r="B26" s="74"/>
      <c r="C26" s="74"/>
      <c r="D26" s="210"/>
      <c r="E26" s="236" t="str">
        <f>CONCATENATE(FIXED(COUNTA(E18:E25),0,0),"　店")</f>
        <v>1　店</v>
      </c>
      <c r="F26" s="31">
        <f>SUM(F18:F25)</f>
        <v>4300</v>
      </c>
      <c r="G26" s="31">
        <f>SUM(G18:G25)</f>
        <v>0</v>
      </c>
      <c r="H26" s="147">
        <f>SUM(H18:H25)</f>
        <v>17500</v>
      </c>
    </row>
    <row r="27" spans="1:8" s="145" customFormat="1" ht="19.5" customHeight="1">
      <c r="A27" s="370"/>
      <c r="B27" s="371"/>
      <c r="C27" s="371"/>
      <c r="D27" s="372"/>
      <c r="E27" s="373"/>
      <c r="F27" s="27"/>
      <c r="G27" s="27"/>
      <c r="H27" s="339"/>
    </row>
    <row r="28" spans="1:8" ht="19.5" customHeight="1">
      <c r="A28" s="383" t="s">
        <v>40</v>
      </c>
      <c r="B28" s="385"/>
      <c r="C28" s="386"/>
      <c r="D28" s="207" t="s">
        <v>422</v>
      </c>
      <c r="E28" s="230" t="s">
        <v>1273</v>
      </c>
      <c r="F28" s="37">
        <v>250</v>
      </c>
      <c r="G28" s="367"/>
      <c r="H28" s="337">
        <v>1150</v>
      </c>
    </row>
    <row r="29" spans="1:8" ht="19.5" customHeight="1">
      <c r="A29" s="546">
        <f>SUM(G35)</f>
        <v>0</v>
      </c>
      <c r="B29" s="534" t="s">
        <v>99</v>
      </c>
      <c r="C29" s="548">
        <f>SUM(F35)</f>
        <v>600</v>
      </c>
      <c r="D29" s="220" t="s">
        <v>423</v>
      </c>
      <c r="E29" s="237" t="s">
        <v>835</v>
      </c>
      <c r="F29" s="27">
        <v>350</v>
      </c>
      <c r="G29" s="144"/>
      <c r="H29" s="339">
        <v>1650</v>
      </c>
    </row>
    <row r="30" spans="1:8" ht="19.5" customHeight="1">
      <c r="A30" s="546"/>
      <c r="B30" s="534"/>
      <c r="C30" s="548"/>
      <c r="D30" s="220"/>
      <c r="E30" s="237"/>
      <c r="F30" s="27" t="s">
        <v>911</v>
      </c>
      <c r="G30" s="144"/>
      <c r="H30" s="339"/>
    </row>
    <row r="31" spans="1:8" ht="19.5" customHeight="1">
      <c r="A31" s="546"/>
      <c r="B31" s="534"/>
      <c r="C31" s="548"/>
      <c r="D31" s="220"/>
      <c r="E31" s="237"/>
      <c r="F31" s="27"/>
      <c r="G31" s="144"/>
      <c r="H31" s="339"/>
    </row>
    <row r="32" spans="1:8" ht="19.5" customHeight="1">
      <c r="A32" s="108"/>
      <c r="B32" s="79"/>
      <c r="C32" s="110"/>
      <c r="D32" s="220"/>
      <c r="E32" s="237"/>
      <c r="F32" s="27"/>
      <c r="G32" s="144"/>
      <c r="H32" s="339"/>
    </row>
    <row r="33" spans="1:8" ht="19.5" customHeight="1">
      <c r="A33" s="108"/>
      <c r="B33" s="79"/>
      <c r="C33" s="110"/>
      <c r="D33" s="220"/>
      <c r="E33" s="237"/>
      <c r="F33" s="27"/>
      <c r="G33" s="144"/>
      <c r="H33" s="339"/>
    </row>
    <row r="34" spans="1:8" ht="19.5" customHeight="1">
      <c r="A34" s="108"/>
      <c r="B34" s="79"/>
      <c r="C34" s="110"/>
      <c r="D34" s="220"/>
      <c r="E34" s="237"/>
      <c r="F34" s="27"/>
      <c r="G34" s="144"/>
      <c r="H34" s="339"/>
    </row>
    <row r="35" spans="1:8" s="145" customFormat="1" ht="19.5" customHeight="1">
      <c r="A35" s="30"/>
      <c r="B35" s="74"/>
      <c r="C35" s="74"/>
      <c r="D35" s="210"/>
      <c r="E35" s="38" t="str">
        <f>CONCATENATE(FIXED(COUNTA(E28:E34),0,0),"　店")</f>
        <v>2　店</v>
      </c>
      <c r="F35" s="31">
        <f>SUM(F28:F34)</f>
        <v>600</v>
      </c>
      <c r="G35" s="31">
        <f>SUM(G28:G34)</f>
        <v>0</v>
      </c>
      <c r="H35" s="147">
        <f>SUM(H28:H34)</f>
        <v>2800</v>
      </c>
    </row>
    <row r="36" spans="1:8" s="145" customFormat="1" ht="19.5" customHeight="1">
      <c r="A36" s="179"/>
      <c r="B36" s="180"/>
      <c r="C36" s="180"/>
      <c r="D36" s="223"/>
      <c r="E36" s="238"/>
      <c r="F36" s="181"/>
      <c r="G36" s="181"/>
      <c r="H36" s="182"/>
    </row>
    <row r="37" spans="1:8" ht="19.5" customHeight="1">
      <c r="A37" s="405" t="s">
        <v>41</v>
      </c>
      <c r="B37" s="406"/>
      <c r="C37" s="406"/>
      <c r="D37" s="207" t="s">
        <v>424</v>
      </c>
      <c r="E37" s="78" t="s">
        <v>1231</v>
      </c>
      <c r="F37" s="48">
        <v>900</v>
      </c>
      <c r="G37" s="112"/>
      <c r="H37" s="337">
        <v>4950</v>
      </c>
    </row>
    <row r="38" spans="1:8" ht="19.5" customHeight="1">
      <c r="A38" s="106">
        <f>SUM(G48)</f>
        <v>0</v>
      </c>
      <c r="B38" s="107" t="s">
        <v>99</v>
      </c>
      <c r="C38" s="107">
        <f>SUM(F48)</f>
        <v>1500</v>
      </c>
      <c r="D38" s="208" t="s">
        <v>425</v>
      </c>
      <c r="E38" s="79" t="s">
        <v>1232</v>
      </c>
      <c r="F38" s="44">
        <v>350</v>
      </c>
      <c r="G38" s="119"/>
      <c r="H38" s="338">
        <v>2150</v>
      </c>
    </row>
    <row r="39" spans="1:8" ht="19.5" customHeight="1">
      <c r="A39" s="537"/>
      <c r="B39" s="538"/>
      <c r="C39" s="538"/>
      <c r="D39" s="208" t="s">
        <v>426</v>
      </c>
      <c r="E39" s="79" t="s">
        <v>1233</v>
      </c>
      <c r="F39" s="44">
        <v>250</v>
      </c>
      <c r="G39" s="119"/>
      <c r="H39" s="338">
        <v>1300</v>
      </c>
    </row>
    <row r="40" spans="1:8" ht="19.5" customHeight="1">
      <c r="A40" s="101"/>
      <c r="B40" s="102"/>
      <c r="C40" s="102"/>
      <c r="D40" s="213"/>
      <c r="E40" s="79"/>
      <c r="F40" s="24"/>
      <c r="G40" s="99"/>
      <c r="H40" s="338"/>
    </row>
    <row r="41" spans="1:8" ht="19.5" customHeight="1">
      <c r="A41" s="101"/>
      <c r="B41" s="102"/>
      <c r="C41" s="102"/>
      <c r="D41" s="213"/>
      <c r="E41" s="79"/>
      <c r="F41" s="24"/>
      <c r="G41" s="99"/>
      <c r="H41" s="338"/>
    </row>
    <row r="42" spans="1:8" ht="19.5" customHeight="1">
      <c r="A42" s="101"/>
      <c r="B42" s="102"/>
      <c r="C42" s="102"/>
      <c r="D42" s="217"/>
      <c r="E42" s="79"/>
      <c r="F42" s="24"/>
      <c r="G42" s="99"/>
      <c r="H42" s="338"/>
    </row>
    <row r="43" spans="1:8" ht="19.5" customHeight="1">
      <c r="A43" s="108"/>
      <c r="B43" s="79"/>
      <c r="C43" s="110"/>
      <c r="D43" s="220"/>
      <c r="E43" s="237"/>
      <c r="F43" s="27"/>
      <c r="G43" s="144"/>
      <c r="H43" s="339"/>
    </row>
    <row r="44" spans="1:8" ht="19.5" customHeight="1">
      <c r="A44" s="108"/>
      <c r="B44" s="79"/>
      <c r="C44" s="110"/>
      <c r="D44" s="220"/>
      <c r="E44" s="237"/>
      <c r="F44" s="27"/>
      <c r="G44" s="144"/>
      <c r="H44" s="339"/>
    </row>
    <row r="45" spans="1:8" ht="19.5" customHeight="1">
      <c r="A45" s="108"/>
      <c r="B45" s="79"/>
      <c r="C45" s="110"/>
      <c r="D45" s="220"/>
      <c r="E45" s="237"/>
      <c r="F45" s="27"/>
      <c r="G45" s="144"/>
      <c r="H45" s="339"/>
    </row>
    <row r="46" spans="1:8" ht="19.5" customHeight="1">
      <c r="A46" s="108"/>
      <c r="B46" s="79"/>
      <c r="C46" s="110"/>
      <c r="D46" s="220"/>
      <c r="E46" s="237"/>
      <c r="F46" s="27"/>
      <c r="G46" s="144"/>
      <c r="H46" s="339"/>
    </row>
    <row r="47" spans="1:8" ht="19.5" customHeight="1">
      <c r="A47" s="387"/>
      <c r="B47" s="388"/>
      <c r="C47" s="389"/>
      <c r="D47" s="224"/>
      <c r="E47" s="231"/>
      <c r="F47" s="24"/>
      <c r="G47" s="99"/>
      <c r="H47" s="338"/>
    </row>
    <row r="48" spans="1:8" s="145" customFormat="1" ht="19.5" customHeight="1">
      <c r="A48" s="30"/>
      <c r="B48" s="74"/>
      <c r="C48" s="74"/>
      <c r="D48" s="210"/>
      <c r="E48" s="38" t="str">
        <f>CONCATENATE(FIXED(COUNTA(E37:E47),0,0),"　店")</f>
        <v>3　店</v>
      </c>
      <c r="F48" s="31">
        <f>SUM(F37:F47)</f>
        <v>1500</v>
      </c>
      <c r="G48" s="31">
        <f>SUM(G37:G47)</f>
        <v>0</v>
      </c>
      <c r="H48" s="147">
        <f>SUM(H37:H47)</f>
        <v>8400</v>
      </c>
    </row>
    <row r="49" spans="1:8" s="145"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F16:G16 H48:H65536 A3:H3 G27 F26:G26 G17 G48 F17:F25 F27:F34 G36 F35:G35 H5:H15 F5:F15 A5:C48 D5:E38 H37:H39 F36:F38 D39: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18:G25 G5:G15 G28:G34 G37:G47">
      <formula1>F18</formula1>
    </dataValidation>
    <dataValidation type="whole" operator="lessThanOrEqual" allowBlank="1" showInputMessage="1" showErrorMessage="1" sqref="H43:H47">
      <formula1>F43</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21.xml><?xml version="1.0" encoding="utf-8"?>
<worksheet xmlns="http://schemas.openxmlformats.org/spreadsheetml/2006/main" xmlns:r="http://schemas.openxmlformats.org/officeDocument/2006/relationships">
  <sheetPr codeName="Sheet19">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25" sqref="K25"/>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SUM(A6,A23,A36)</f>
        <v>0</v>
      </c>
    </row>
    <row r="3" spans="1:8" s="20" customFormat="1" ht="24" customHeight="1">
      <c r="A3" s="17"/>
      <c r="B3" s="17"/>
      <c r="C3" s="17"/>
      <c r="D3" s="219"/>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405" t="s">
        <v>42</v>
      </c>
      <c r="B5" s="406"/>
      <c r="C5" s="406"/>
      <c r="D5" s="207" t="s">
        <v>427</v>
      </c>
      <c r="E5" s="78" t="s">
        <v>1223</v>
      </c>
      <c r="F5" s="62">
        <v>400</v>
      </c>
      <c r="G5" s="112"/>
      <c r="H5" s="337">
        <v>2900</v>
      </c>
    </row>
    <row r="6" spans="1:8" ht="19.5" customHeight="1">
      <c r="A6" s="106">
        <f>SUM(G20)</f>
        <v>0</v>
      </c>
      <c r="B6" s="107" t="s">
        <v>99</v>
      </c>
      <c r="C6" s="107">
        <f>SUM(F20)</f>
        <v>2850</v>
      </c>
      <c r="D6" s="208" t="s">
        <v>428</v>
      </c>
      <c r="E6" s="79" t="s">
        <v>1230</v>
      </c>
      <c r="F6" s="52">
        <v>250</v>
      </c>
      <c r="G6" s="119"/>
      <c r="H6" s="338">
        <v>1700</v>
      </c>
    </row>
    <row r="7" spans="1:8" ht="19.5" customHeight="1">
      <c r="A7" s="101"/>
      <c r="B7" s="102"/>
      <c r="C7" s="102"/>
      <c r="D7" s="208" t="s">
        <v>429</v>
      </c>
      <c r="E7" s="79" t="s">
        <v>1227</v>
      </c>
      <c r="F7" s="52">
        <v>200</v>
      </c>
      <c r="G7" s="119"/>
      <c r="H7" s="338">
        <v>1350</v>
      </c>
    </row>
    <row r="8" spans="1:8" ht="19.5" customHeight="1">
      <c r="A8" s="101"/>
      <c r="B8" s="102"/>
      <c r="C8" s="102"/>
      <c r="D8" s="208" t="s">
        <v>430</v>
      </c>
      <c r="E8" s="79" t="s">
        <v>1224</v>
      </c>
      <c r="F8" s="52">
        <v>100</v>
      </c>
      <c r="G8" s="119"/>
      <c r="H8" s="338">
        <v>1000</v>
      </c>
    </row>
    <row r="9" spans="1:8" ht="19.5" customHeight="1">
      <c r="A9" s="101"/>
      <c r="B9" s="102"/>
      <c r="C9" s="102"/>
      <c r="D9" s="208" t="s">
        <v>431</v>
      </c>
      <c r="E9" s="79" t="s">
        <v>1225</v>
      </c>
      <c r="F9" s="52">
        <v>350</v>
      </c>
      <c r="G9" s="119"/>
      <c r="H9" s="338">
        <v>2900</v>
      </c>
    </row>
    <row r="10" spans="1:8" ht="19.5" customHeight="1">
      <c r="A10" s="101"/>
      <c r="B10" s="102"/>
      <c r="C10" s="102"/>
      <c r="D10" s="208" t="s">
        <v>432</v>
      </c>
      <c r="E10" s="79" t="s">
        <v>1228</v>
      </c>
      <c r="F10" s="52">
        <v>250</v>
      </c>
      <c r="G10" s="119"/>
      <c r="H10" s="338">
        <v>2100</v>
      </c>
    </row>
    <row r="11" spans="1:8" ht="19.5" customHeight="1">
      <c r="A11" s="101"/>
      <c r="B11" s="102"/>
      <c r="C11" s="102"/>
      <c r="D11" s="208" t="s">
        <v>433</v>
      </c>
      <c r="E11" s="79" t="s">
        <v>1229</v>
      </c>
      <c r="F11" s="52">
        <v>300</v>
      </c>
      <c r="G11" s="119"/>
      <c r="H11" s="338">
        <v>2100</v>
      </c>
    </row>
    <row r="12" spans="1:8" ht="19.5" customHeight="1">
      <c r="A12" s="101"/>
      <c r="B12" s="102"/>
      <c r="C12" s="102"/>
      <c r="D12" s="208" t="s">
        <v>434</v>
      </c>
      <c r="E12" s="79" t="s">
        <v>828</v>
      </c>
      <c r="F12" s="52">
        <v>100</v>
      </c>
      <c r="G12" s="119"/>
      <c r="H12" s="338">
        <v>1050</v>
      </c>
    </row>
    <row r="13" spans="1:8" ht="19.5" customHeight="1">
      <c r="A13" s="101"/>
      <c r="B13" s="102"/>
      <c r="C13" s="102"/>
      <c r="D13" s="208" t="s">
        <v>435</v>
      </c>
      <c r="E13" s="79" t="s">
        <v>1226</v>
      </c>
      <c r="F13" s="52">
        <v>550</v>
      </c>
      <c r="G13" s="119"/>
      <c r="H13" s="338">
        <v>2750</v>
      </c>
    </row>
    <row r="14" spans="1:8" ht="19.5" customHeight="1">
      <c r="A14" s="101"/>
      <c r="B14" s="102"/>
      <c r="C14" s="102"/>
      <c r="D14" s="208" t="s">
        <v>436</v>
      </c>
      <c r="E14" s="79" t="s">
        <v>829</v>
      </c>
      <c r="F14" s="52">
        <v>200</v>
      </c>
      <c r="G14" s="119"/>
      <c r="H14" s="338">
        <v>1400</v>
      </c>
    </row>
    <row r="15" spans="1:8" ht="19.5" customHeight="1">
      <c r="A15" s="101"/>
      <c r="B15" s="102"/>
      <c r="C15" s="102"/>
      <c r="D15" s="208" t="s">
        <v>437</v>
      </c>
      <c r="E15" s="79" t="s">
        <v>830</v>
      </c>
      <c r="F15" s="52">
        <v>150</v>
      </c>
      <c r="G15" s="119"/>
      <c r="H15" s="338">
        <v>1150</v>
      </c>
    </row>
    <row r="16" spans="1:8" ht="19.5" customHeight="1">
      <c r="A16" s="101"/>
      <c r="B16" s="102"/>
      <c r="C16" s="102"/>
      <c r="D16" s="208"/>
      <c r="E16" s="79"/>
      <c r="F16" s="44"/>
      <c r="G16" s="119"/>
      <c r="H16" s="338"/>
    </row>
    <row r="17" spans="1:8" ht="19.5" customHeight="1">
      <c r="A17" s="101"/>
      <c r="B17" s="102"/>
      <c r="C17" s="102"/>
      <c r="D17" s="208"/>
      <c r="E17" s="79"/>
      <c r="F17" s="44"/>
      <c r="G17" s="119"/>
      <c r="H17" s="338"/>
    </row>
    <row r="18" spans="1:8" ht="19.5" customHeight="1">
      <c r="A18" s="101"/>
      <c r="B18" s="102"/>
      <c r="C18" s="102"/>
      <c r="D18" s="208"/>
      <c r="E18" s="79"/>
      <c r="F18" s="44"/>
      <c r="G18" s="119"/>
      <c r="H18" s="338"/>
    </row>
    <row r="19" spans="1:8" ht="19.5" customHeight="1">
      <c r="A19" s="101"/>
      <c r="B19" s="102"/>
      <c r="C19" s="102"/>
      <c r="D19" s="217"/>
      <c r="E19" s="23"/>
      <c r="F19" s="24"/>
      <c r="G19" s="99"/>
      <c r="H19" s="338"/>
    </row>
    <row r="20" spans="1:8" s="145" customFormat="1" ht="19.5" customHeight="1">
      <c r="A20" s="30"/>
      <c r="B20" s="74"/>
      <c r="C20" s="74"/>
      <c r="D20" s="216"/>
      <c r="E20" s="38" t="str">
        <f>CONCATENATE(FIXED(COUNTA(E5:E19),0,0),"　店")</f>
        <v>11　店</v>
      </c>
      <c r="F20" s="31">
        <f>SUM(F5:F19)</f>
        <v>2850</v>
      </c>
      <c r="G20" s="31">
        <f>SUM(G5:G19)</f>
        <v>0</v>
      </c>
      <c r="H20" s="147">
        <f>SUM(H5:H19)</f>
        <v>20400</v>
      </c>
    </row>
    <row r="21" spans="1:8" s="145" customFormat="1" ht="19.5" customHeight="1">
      <c r="A21" s="104"/>
      <c r="B21" s="105"/>
      <c r="C21" s="105"/>
      <c r="D21" s="218"/>
      <c r="E21" s="26"/>
      <c r="F21" s="27"/>
      <c r="G21" s="27"/>
      <c r="H21" s="339"/>
    </row>
    <row r="22" spans="1:8" ht="19.5" customHeight="1">
      <c r="A22" s="405" t="s">
        <v>43</v>
      </c>
      <c r="B22" s="332"/>
      <c r="C22" s="332"/>
      <c r="D22" s="207" t="s">
        <v>438</v>
      </c>
      <c r="E22" s="78" t="s">
        <v>1236</v>
      </c>
      <c r="F22" s="62">
        <v>600</v>
      </c>
      <c r="G22" s="112"/>
      <c r="H22" s="337">
        <v>4100</v>
      </c>
    </row>
    <row r="23" spans="1:8" ht="19.5" customHeight="1">
      <c r="A23" s="106">
        <f>SUM(G33)</f>
        <v>0</v>
      </c>
      <c r="B23" s="107" t="s">
        <v>99</v>
      </c>
      <c r="C23" s="107">
        <f>SUM(F33)</f>
        <v>1650</v>
      </c>
      <c r="D23" s="208" t="s">
        <v>439</v>
      </c>
      <c r="E23" s="79" t="s">
        <v>1234</v>
      </c>
      <c r="F23" s="52">
        <v>400</v>
      </c>
      <c r="G23" s="119"/>
      <c r="H23" s="338">
        <v>2500</v>
      </c>
    </row>
    <row r="24" spans="1:8" ht="19.5" customHeight="1">
      <c r="A24" s="101"/>
      <c r="B24" s="102"/>
      <c r="C24" s="102"/>
      <c r="D24" s="208" t="s">
        <v>440</v>
      </c>
      <c r="E24" s="79" t="s">
        <v>1235</v>
      </c>
      <c r="F24" s="52">
        <v>100</v>
      </c>
      <c r="G24" s="119"/>
      <c r="H24" s="338">
        <v>1000</v>
      </c>
    </row>
    <row r="25" spans="1:8" ht="19.5" customHeight="1">
      <c r="A25" s="101"/>
      <c r="B25" s="102"/>
      <c r="C25" s="102"/>
      <c r="D25" s="208" t="s">
        <v>441</v>
      </c>
      <c r="E25" s="79" t="s">
        <v>831</v>
      </c>
      <c r="F25" s="52">
        <v>150</v>
      </c>
      <c r="G25" s="119"/>
      <c r="H25" s="338">
        <v>1200</v>
      </c>
    </row>
    <row r="26" spans="1:8" ht="19.5" customHeight="1">
      <c r="A26" s="101"/>
      <c r="B26" s="102"/>
      <c r="C26" s="102"/>
      <c r="D26" s="208" t="s">
        <v>442</v>
      </c>
      <c r="E26" s="79" t="s">
        <v>832</v>
      </c>
      <c r="F26" s="52">
        <v>200</v>
      </c>
      <c r="G26" s="119"/>
      <c r="H26" s="338">
        <v>2050</v>
      </c>
    </row>
    <row r="27" spans="1:8" ht="19.5" customHeight="1">
      <c r="A27" s="101"/>
      <c r="B27" s="102"/>
      <c r="C27" s="102"/>
      <c r="D27" s="208" t="s">
        <v>443</v>
      </c>
      <c r="E27" s="79" t="s">
        <v>1237</v>
      </c>
      <c r="F27" s="52">
        <v>200</v>
      </c>
      <c r="G27" s="119"/>
      <c r="H27" s="338">
        <v>1150</v>
      </c>
    </row>
    <row r="28" spans="1:8" ht="19.5" customHeight="1">
      <c r="A28" s="101"/>
      <c r="B28" s="102"/>
      <c r="C28" s="102"/>
      <c r="D28" s="208"/>
      <c r="E28" s="79"/>
      <c r="F28" s="52"/>
      <c r="G28" s="119"/>
      <c r="H28" s="338"/>
    </row>
    <row r="29" spans="1:8" ht="19.5" customHeight="1">
      <c r="A29" s="101"/>
      <c r="B29" s="102"/>
      <c r="C29" s="102"/>
      <c r="D29" s="208"/>
      <c r="E29" s="79"/>
      <c r="F29" s="52"/>
      <c r="G29" s="119"/>
      <c r="H29" s="338"/>
    </row>
    <row r="30" spans="1:8" ht="19.5" customHeight="1">
      <c r="A30" s="101"/>
      <c r="B30" s="102"/>
      <c r="C30" s="102"/>
      <c r="D30" s="208"/>
      <c r="E30" s="79"/>
      <c r="F30" s="52"/>
      <c r="G30" s="119"/>
      <c r="H30" s="338"/>
    </row>
    <row r="31" spans="1:8" ht="19.5" customHeight="1">
      <c r="A31" s="101"/>
      <c r="B31" s="102"/>
      <c r="C31" s="102"/>
      <c r="D31" s="217"/>
      <c r="E31" s="79"/>
      <c r="F31" s="39"/>
      <c r="G31" s="99"/>
      <c r="H31" s="338"/>
    </row>
    <row r="32" spans="1:8" ht="19.5" customHeight="1">
      <c r="A32" s="101"/>
      <c r="B32" s="102"/>
      <c r="C32" s="102"/>
      <c r="D32" s="217"/>
      <c r="E32" s="23"/>
      <c r="F32" s="24"/>
      <c r="G32" s="99"/>
      <c r="H32" s="338"/>
    </row>
    <row r="33" spans="1:8" s="145" customFormat="1" ht="19.5" customHeight="1">
      <c r="A33" s="30"/>
      <c r="B33" s="74"/>
      <c r="C33" s="74"/>
      <c r="D33" s="216"/>
      <c r="E33" s="38" t="str">
        <f>CONCATENATE(FIXED(COUNTA(E22:E32),0,0),"　店")</f>
        <v>6　店</v>
      </c>
      <c r="F33" s="31">
        <f>SUM(F22:F32)</f>
        <v>1650</v>
      </c>
      <c r="G33" s="31">
        <f>SUM(G22:G32)</f>
        <v>0</v>
      </c>
      <c r="H33" s="147">
        <f>SUM(H22:H32)</f>
        <v>12000</v>
      </c>
    </row>
    <row r="34" spans="1:8" s="145" customFormat="1" ht="19.5" customHeight="1">
      <c r="A34" s="104"/>
      <c r="B34" s="105"/>
      <c r="C34" s="105"/>
      <c r="D34" s="218"/>
      <c r="E34" s="26"/>
      <c r="F34" s="27"/>
      <c r="G34" s="27"/>
      <c r="H34" s="339"/>
    </row>
    <row r="35" spans="1:8" ht="19.5" customHeight="1">
      <c r="A35" s="405" t="s">
        <v>44</v>
      </c>
      <c r="B35" s="332"/>
      <c r="C35" s="332"/>
      <c r="D35" s="207" t="s">
        <v>444</v>
      </c>
      <c r="E35" s="78" t="s">
        <v>1216</v>
      </c>
      <c r="F35" s="62">
        <v>700</v>
      </c>
      <c r="G35" s="112"/>
      <c r="H35" s="337">
        <v>4850</v>
      </c>
    </row>
    <row r="36" spans="1:8" ht="19.5" customHeight="1">
      <c r="A36" s="106">
        <f>SUM(G48)</f>
        <v>0</v>
      </c>
      <c r="B36" s="107" t="s">
        <v>99</v>
      </c>
      <c r="C36" s="107">
        <f>SUM(F48)</f>
        <v>2300</v>
      </c>
      <c r="D36" s="208" t="s">
        <v>445</v>
      </c>
      <c r="E36" s="79" t="s">
        <v>1220</v>
      </c>
      <c r="F36" s="52">
        <v>250</v>
      </c>
      <c r="G36" s="119"/>
      <c r="H36" s="338">
        <v>1200</v>
      </c>
    </row>
    <row r="37" spans="1:8" ht="19.5" customHeight="1">
      <c r="A37" s="101"/>
      <c r="B37" s="102"/>
      <c r="C37" s="102"/>
      <c r="D37" s="208" t="s">
        <v>446</v>
      </c>
      <c r="E37" s="79" t="s">
        <v>1219</v>
      </c>
      <c r="F37" s="52">
        <v>200</v>
      </c>
      <c r="G37" s="119"/>
      <c r="H37" s="338">
        <v>1750</v>
      </c>
    </row>
    <row r="38" spans="1:8" ht="19.5" customHeight="1">
      <c r="A38" s="101"/>
      <c r="B38" s="102"/>
      <c r="C38" s="102"/>
      <c r="D38" s="208" t="s">
        <v>447</v>
      </c>
      <c r="E38" s="79" t="s">
        <v>833</v>
      </c>
      <c r="F38" s="52">
        <v>400</v>
      </c>
      <c r="G38" s="119"/>
      <c r="H38" s="338">
        <v>1900</v>
      </c>
    </row>
    <row r="39" spans="1:8" ht="19.5" customHeight="1">
      <c r="A39" s="101"/>
      <c r="B39" s="102"/>
      <c r="C39" s="102"/>
      <c r="D39" s="208" t="s">
        <v>448</v>
      </c>
      <c r="E39" s="79" t="s">
        <v>1222</v>
      </c>
      <c r="F39" s="52">
        <v>200</v>
      </c>
      <c r="G39" s="119"/>
      <c r="H39" s="338">
        <v>1500</v>
      </c>
    </row>
    <row r="40" spans="1:8" ht="19.5" customHeight="1">
      <c r="A40" s="101"/>
      <c r="B40" s="102"/>
      <c r="C40" s="102"/>
      <c r="D40" s="208" t="s">
        <v>449</v>
      </c>
      <c r="E40" s="79" t="s">
        <v>1221</v>
      </c>
      <c r="F40" s="52">
        <v>200</v>
      </c>
      <c r="G40" s="119"/>
      <c r="H40" s="338">
        <v>1350</v>
      </c>
    </row>
    <row r="41" spans="1:8" ht="19.5" customHeight="1">
      <c r="A41" s="101"/>
      <c r="B41" s="102"/>
      <c r="C41" s="102"/>
      <c r="D41" s="208" t="s">
        <v>450</v>
      </c>
      <c r="E41" s="79" t="s">
        <v>1217</v>
      </c>
      <c r="F41" s="52">
        <v>150</v>
      </c>
      <c r="G41" s="119"/>
      <c r="H41" s="338">
        <v>1250</v>
      </c>
    </row>
    <row r="42" spans="1:8" ht="19.5" customHeight="1">
      <c r="A42" s="101"/>
      <c r="B42" s="102"/>
      <c r="C42" s="102"/>
      <c r="D42" s="208" t="s">
        <v>451</v>
      </c>
      <c r="E42" s="79" t="s">
        <v>1218</v>
      </c>
      <c r="F42" s="52">
        <v>200</v>
      </c>
      <c r="G42" s="119"/>
      <c r="H42" s="338">
        <v>1500</v>
      </c>
    </row>
    <row r="43" spans="1:8" ht="19.5" customHeight="1">
      <c r="A43" s="101"/>
      <c r="B43" s="102"/>
      <c r="C43" s="102"/>
      <c r="D43" s="208"/>
      <c r="E43" s="79"/>
      <c r="F43" s="52"/>
      <c r="G43" s="119"/>
      <c r="H43" s="338"/>
    </row>
    <row r="44" spans="1:8" ht="19.5" customHeight="1">
      <c r="A44" s="101"/>
      <c r="B44" s="102"/>
      <c r="C44" s="102"/>
      <c r="D44" s="208"/>
      <c r="E44" s="79"/>
      <c r="F44" s="52"/>
      <c r="G44" s="119"/>
      <c r="H44" s="338"/>
    </row>
    <row r="45" spans="1:8" ht="19.5" customHeight="1">
      <c r="A45" s="101"/>
      <c r="B45" s="102"/>
      <c r="C45" s="102"/>
      <c r="D45" s="213"/>
      <c r="E45" s="79"/>
      <c r="F45" s="39"/>
      <c r="G45" s="99"/>
      <c r="H45" s="338"/>
    </row>
    <row r="46" spans="1:8" ht="19.5" customHeight="1">
      <c r="A46" s="101"/>
      <c r="B46" s="102"/>
      <c r="C46" s="102"/>
      <c r="D46" s="213"/>
      <c r="E46" s="23"/>
      <c r="F46" s="24"/>
      <c r="G46" s="99"/>
      <c r="H46" s="338"/>
    </row>
    <row r="47" spans="1:8" ht="19.5" customHeight="1">
      <c r="A47" s="104"/>
      <c r="B47" s="105"/>
      <c r="C47" s="105"/>
      <c r="D47" s="218"/>
      <c r="E47" s="26"/>
      <c r="F47" s="27"/>
      <c r="G47" s="144"/>
      <c r="H47" s="340"/>
    </row>
    <row r="48" spans="1:8" s="145" customFormat="1" ht="19.5" customHeight="1">
      <c r="A48" s="30"/>
      <c r="B48" s="74"/>
      <c r="C48" s="74"/>
      <c r="D48" s="216"/>
      <c r="E48" s="38" t="str">
        <f>CONCATENATE(FIXED(COUNTA(E35:E47),0,0),"　店")</f>
        <v>8　店</v>
      </c>
      <c r="F48" s="31">
        <f>SUM(F35:F47)</f>
        <v>2300</v>
      </c>
      <c r="G48" s="31">
        <f>SUM(G35:G47)</f>
        <v>0</v>
      </c>
      <c r="H48" s="147">
        <f>SUM(H35:H47)</f>
        <v>15300</v>
      </c>
    </row>
    <row r="49" spans="1:8" s="111"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H48:H65536 F33:G33 G21 A5:E48 F5:F19 G48 F21:F32 F34:F48 G34 A3:H3 F20:G20 H35:H42 H22:H32 H5:H1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9 G22:G32 G35:G47">
      <formula1>F5</formula1>
    </dataValidation>
    <dataValidation type="whole" operator="lessThanOrEqual" allowBlank="1" showInputMessage="1" showErrorMessage="1" sqref="H45:H47">
      <formula1>F45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2.xml><?xml version="1.0" encoding="utf-8"?>
<worksheet xmlns="http://schemas.openxmlformats.org/spreadsheetml/2006/main" xmlns:r="http://schemas.openxmlformats.org/officeDocument/2006/relationships">
  <sheetPr codeName="Sheet20">
    <pageSetUpPr fitToPage="1"/>
  </sheetPr>
  <dimension ref="A1:H58"/>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J28" sqref="J28"/>
    </sheetView>
  </sheetViews>
  <sheetFormatPr defaultColWidth="9.00390625" defaultRowHeight="13.5"/>
  <cols>
    <col min="1" max="1" width="10.625" style="17" customWidth="1"/>
    <col min="2" max="2" width="2.625" style="17" customWidth="1"/>
    <col min="3" max="3" width="10.625" style="17" customWidth="1"/>
    <col min="4" max="4" width="8.625" style="211"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544" t="s">
        <v>45</v>
      </c>
      <c r="B5" s="545"/>
      <c r="C5" s="545"/>
      <c r="D5" s="207" t="s">
        <v>452</v>
      </c>
      <c r="E5" s="78" t="s">
        <v>1360</v>
      </c>
      <c r="F5" s="48">
        <v>500</v>
      </c>
      <c r="G5" s="112"/>
      <c r="H5" s="337">
        <v>3100</v>
      </c>
    </row>
    <row r="6" spans="1:8" ht="19.5" customHeight="1">
      <c r="A6" s="333">
        <f>SUM(G48)</f>
        <v>0</v>
      </c>
      <c r="B6" s="103" t="s">
        <v>99</v>
      </c>
      <c r="C6" s="103">
        <f>SUM(F48)</f>
        <v>5700</v>
      </c>
      <c r="D6" s="208" t="s">
        <v>453</v>
      </c>
      <c r="E6" s="79" t="s">
        <v>1361</v>
      </c>
      <c r="F6" s="44">
        <v>400</v>
      </c>
      <c r="G6" s="119"/>
      <c r="H6" s="338">
        <v>2650</v>
      </c>
    </row>
    <row r="7" spans="1:8" ht="19.5" customHeight="1">
      <c r="A7" s="390"/>
      <c r="B7" s="391"/>
      <c r="C7" s="391"/>
      <c r="D7" s="208" t="s">
        <v>454</v>
      </c>
      <c r="E7" s="79" t="s">
        <v>1372</v>
      </c>
      <c r="F7" s="44">
        <v>300</v>
      </c>
      <c r="G7" s="119"/>
      <c r="H7" s="338">
        <v>1550</v>
      </c>
    </row>
    <row r="8" spans="1:8" ht="19.5" customHeight="1">
      <c r="A8" s="390"/>
      <c r="B8" s="391"/>
      <c r="C8" s="391"/>
      <c r="D8" s="208" t="s">
        <v>455</v>
      </c>
      <c r="E8" s="79" t="s">
        <v>1362</v>
      </c>
      <c r="F8" s="44">
        <v>250</v>
      </c>
      <c r="G8" s="119"/>
      <c r="H8" s="338">
        <v>1350</v>
      </c>
    </row>
    <row r="9" spans="1:8" ht="19.5" customHeight="1">
      <c r="A9" s="392"/>
      <c r="B9" s="393"/>
      <c r="C9" s="393"/>
      <c r="D9" s="208" t="s">
        <v>456</v>
      </c>
      <c r="E9" s="79" t="s">
        <v>1363</v>
      </c>
      <c r="F9" s="44">
        <v>300</v>
      </c>
      <c r="G9" s="119"/>
      <c r="H9" s="338">
        <v>1300</v>
      </c>
    </row>
    <row r="10" spans="1:8" ht="19.5" customHeight="1">
      <c r="A10" s="392"/>
      <c r="B10" s="393"/>
      <c r="C10" s="393"/>
      <c r="D10" s="208" t="s">
        <v>457</v>
      </c>
      <c r="E10" s="79" t="s">
        <v>1364</v>
      </c>
      <c r="F10" s="44">
        <v>400</v>
      </c>
      <c r="G10" s="119"/>
      <c r="H10" s="338">
        <v>1450</v>
      </c>
    </row>
    <row r="11" spans="1:8" ht="19.5" customHeight="1">
      <c r="A11" s="392"/>
      <c r="B11" s="393"/>
      <c r="C11" s="393"/>
      <c r="D11" s="208" t="s">
        <v>458</v>
      </c>
      <c r="E11" s="79" t="s">
        <v>1365</v>
      </c>
      <c r="F11" s="44">
        <v>400</v>
      </c>
      <c r="G11" s="119"/>
      <c r="H11" s="338">
        <v>1900</v>
      </c>
    </row>
    <row r="12" spans="1:8" ht="19.5" customHeight="1">
      <c r="A12" s="392"/>
      <c r="B12" s="393"/>
      <c r="C12" s="393"/>
      <c r="D12" s="208" t="s">
        <v>459</v>
      </c>
      <c r="E12" s="79" t="s">
        <v>1366</v>
      </c>
      <c r="F12" s="44">
        <v>200</v>
      </c>
      <c r="G12" s="119"/>
      <c r="H12" s="338">
        <v>1200</v>
      </c>
    </row>
    <row r="13" spans="1:8" ht="19.5" customHeight="1">
      <c r="A13" s="392"/>
      <c r="B13" s="393"/>
      <c r="C13" s="393"/>
      <c r="D13" s="208" t="s">
        <v>460</v>
      </c>
      <c r="E13" s="79" t="s">
        <v>1367</v>
      </c>
      <c r="F13" s="44">
        <v>150</v>
      </c>
      <c r="G13" s="119"/>
      <c r="H13" s="338">
        <v>950</v>
      </c>
    </row>
    <row r="14" spans="1:8" ht="19.5" customHeight="1">
      <c r="A14" s="363"/>
      <c r="B14" s="364"/>
      <c r="C14" s="364"/>
      <c r="D14" s="208" t="s">
        <v>461</v>
      </c>
      <c r="E14" s="79" t="s">
        <v>1368</v>
      </c>
      <c r="F14" s="44">
        <v>800</v>
      </c>
      <c r="G14" s="119"/>
      <c r="H14" s="338">
        <v>3900</v>
      </c>
    </row>
    <row r="15" spans="1:8" ht="19.5" customHeight="1">
      <c r="A15" s="392"/>
      <c r="B15" s="393"/>
      <c r="C15" s="393"/>
      <c r="D15" s="208" t="s">
        <v>462</v>
      </c>
      <c r="E15" s="79" t="s">
        <v>1369</v>
      </c>
      <c r="F15" s="44">
        <v>200</v>
      </c>
      <c r="G15" s="119"/>
      <c r="H15" s="338">
        <v>1200</v>
      </c>
    </row>
    <row r="16" spans="1:8" ht="19.5" customHeight="1">
      <c r="A16" s="392"/>
      <c r="B16" s="393"/>
      <c r="C16" s="393"/>
      <c r="D16" s="208" t="s">
        <v>463</v>
      </c>
      <c r="E16" s="79" t="s">
        <v>1370</v>
      </c>
      <c r="F16" s="44">
        <v>350</v>
      </c>
      <c r="G16" s="119"/>
      <c r="H16" s="338">
        <v>1900</v>
      </c>
    </row>
    <row r="17" spans="1:8" ht="19.5" customHeight="1">
      <c r="A17" s="363"/>
      <c r="B17" s="364"/>
      <c r="C17" s="364"/>
      <c r="D17" s="208" t="s">
        <v>464</v>
      </c>
      <c r="E17" s="79" t="s">
        <v>1371</v>
      </c>
      <c r="F17" s="44">
        <v>200</v>
      </c>
      <c r="G17" s="119"/>
      <c r="H17" s="338">
        <v>1350</v>
      </c>
    </row>
    <row r="18" spans="1:8" ht="19.5" customHeight="1">
      <c r="A18" s="392"/>
      <c r="B18" s="393"/>
      <c r="C18" s="393"/>
      <c r="D18" s="208" t="s">
        <v>465</v>
      </c>
      <c r="E18" s="79" t="s">
        <v>827</v>
      </c>
      <c r="F18" s="44">
        <v>150</v>
      </c>
      <c r="G18" s="119"/>
      <c r="H18" s="338">
        <v>1100</v>
      </c>
    </row>
    <row r="19" spans="1:8" ht="19.5" customHeight="1">
      <c r="A19" s="392"/>
      <c r="B19" s="393"/>
      <c r="C19" s="393"/>
      <c r="D19" s="208" t="s">
        <v>466</v>
      </c>
      <c r="E19" s="79" t="s">
        <v>1373</v>
      </c>
      <c r="F19" s="44">
        <v>550</v>
      </c>
      <c r="G19" s="119"/>
      <c r="H19" s="338">
        <v>2550</v>
      </c>
    </row>
    <row r="20" spans="1:8" ht="19.5" customHeight="1">
      <c r="A20" s="392"/>
      <c r="B20" s="393"/>
      <c r="C20" s="393"/>
      <c r="D20" s="208" t="s">
        <v>467</v>
      </c>
      <c r="E20" s="79" t="s">
        <v>1374</v>
      </c>
      <c r="F20" s="44">
        <v>250</v>
      </c>
      <c r="G20" s="119"/>
      <c r="H20" s="338">
        <v>1400</v>
      </c>
    </row>
    <row r="21" spans="1:8" ht="19.5" customHeight="1">
      <c r="A21" s="392"/>
      <c r="B21" s="393"/>
      <c r="C21" s="393"/>
      <c r="D21" s="208" t="s">
        <v>468</v>
      </c>
      <c r="E21" s="79" t="s">
        <v>1375</v>
      </c>
      <c r="F21" s="44">
        <v>300</v>
      </c>
      <c r="G21" s="119"/>
      <c r="H21" s="338">
        <v>1700</v>
      </c>
    </row>
    <row r="22" spans="1:8" ht="19.5" customHeight="1">
      <c r="A22" s="392"/>
      <c r="B22" s="393"/>
      <c r="C22" s="393"/>
      <c r="D22" s="213"/>
      <c r="E22" s="79"/>
      <c r="F22" s="24"/>
      <c r="G22" s="99"/>
      <c r="H22" s="338"/>
    </row>
    <row r="23" spans="1:8" ht="19.5" customHeight="1">
      <c r="A23" s="392"/>
      <c r="B23" s="393"/>
      <c r="C23" s="393"/>
      <c r="D23" s="213"/>
      <c r="E23" s="79"/>
      <c r="F23" s="24"/>
      <c r="G23" s="99"/>
      <c r="H23" s="338"/>
    </row>
    <row r="24" spans="1:8" ht="19.5" customHeight="1">
      <c r="A24" s="392"/>
      <c r="B24" s="393"/>
      <c r="C24" s="393"/>
      <c r="D24" s="213"/>
      <c r="E24" s="23"/>
      <c r="F24" s="24"/>
      <c r="G24" s="99"/>
      <c r="H24" s="338"/>
    </row>
    <row r="25" spans="1:8" ht="19.5" customHeight="1">
      <c r="A25" s="392"/>
      <c r="B25" s="393"/>
      <c r="C25" s="393"/>
      <c r="D25" s="213"/>
      <c r="E25" s="23"/>
      <c r="F25" s="24"/>
      <c r="G25" s="99"/>
      <c r="H25" s="338"/>
    </row>
    <row r="26" spans="1:8" ht="19.5" customHeight="1">
      <c r="A26" s="392"/>
      <c r="B26" s="393"/>
      <c r="C26" s="393"/>
      <c r="D26" s="213"/>
      <c r="E26" s="23"/>
      <c r="F26" s="24"/>
      <c r="G26" s="99"/>
      <c r="H26" s="338"/>
    </row>
    <row r="27" spans="1:8" ht="19.5" customHeight="1">
      <c r="A27" s="392"/>
      <c r="B27" s="393"/>
      <c r="C27" s="393"/>
      <c r="D27" s="213"/>
      <c r="E27" s="23"/>
      <c r="F27" s="24"/>
      <c r="G27" s="99"/>
      <c r="H27" s="338"/>
    </row>
    <row r="28" spans="1:8" ht="19.5" customHeight="1">
      <c r="A28" s="392"/>
      <c r="B28" s="393"/>
      <c r="C28" s="393"/>
      <c r="D28" s="213"/>
      <c r="E28" s="23"/>
      <c r="F28" s="24"/>
      <c r="G28" s="99"/>
      <c r="H28" s="338"/>
    </row>
    <row r="29" spans="1:8" ht="19.5" customHeight="1">
      <c r="A29" s="101"/>
      <c r="B29" s="102"/>
      <c r="C29" s="102"/>
      <c r="D29" s="213"/>
      <c r="E29" s="23"/>
      <c r="F29" s="24"/>
      <c r="G29" s="99"/>
      <c r="H29" s="338"/>
    </row>
    <row r="30" spans="1:8" ht="19.5" customHeight="1">
      <c r="A30" s="101"/>
      <c r="B30" s="102"/>
      <c r="C30" s="102"/>
      <c r="D30" s="213"/>
      <c r="E30" s="23"/>
      <c r="F30" s="24"/>
      <c r="G30" s="99"/>
      <c r="H30" s="338"/>
    </row>
    <row r="31" spans="1:8" ht="19.5" customHeight="1">
      <c r="A31" s="101"/>
      <c r="B31" s="102"/>
      <c r="C31" s="102"/>
      <c r="D31" s="213"/>
      <c r="E31" s="23"/>
      <c r="F31" s="24"/>
      <c r="G31" s="99"/>
      <c r="H31" s="338"/>
    </row>
    <row r="32" spans="1:8" ht="19.5" customHeight="1">
      <c r="A32" s="101"/>
      <c r="B32" s="102"/>
      <c r="C32" s="102"/>
      <c r="D32" s="213"/>
      <c r="E32" s="23"/>
      <c r="F32" s="24"/>
      <c r="G32" s="99"/>
      <c r="H32" s="338"/>
    </row>
    <row r="33" spans="1:8" ht="19.5" customHeight="1">
      <c r="A33" s="101"/>
      <c r="B33" s="102"/>
      <c r="C33" s="102"/>
      <c r="D33" s="213"/>
      <c r="E33" s="23"/>
      <c r="F33" s="24"/>
      <c r="G33" s="99"/>
      <c r="H33" s="338"/>
    </row>
    <row r="34" spans="1:8" ht="19.5" customHeight="1">
      <c r="A34" s="101"/>
      <c r="B34" s="102"/>
      <c r="C34" s="102"/>
      <c r="D34" s="213"/>
      <c r="E34" s="23"/>
      <c r="F34" s="24"/>
      <c r="G34" s="99"/>
      <c r="H34" s="338"/>
    </row>
    <row r="35" spans="1:8" ht="19.5" customHeight="1">
      <c r="A35" s="101"/>
      <c r="B35" s="102"/>
      <c r="C35" s="102"/>
      <c r="D35" s="213"/>
      <c r="E35" s="23"/>
      <c r="F35" s="24"/>
      <c r="G35" s="99"/>
      <c r="H35" s="338"/>
    </row>
    <row r="36" spans="1:8" ht="19.5" customHeight="1">
      <c r="A36" s="101"/>
      <c r="B36" s="102"/>
      <c r="C36" s="102"/>
      <c r="D36" s="213"/>
      <c r="E36" s="23"/>
      <c r="F36" s="24"/>
      <c r="G36" s="99"/>
      <c r="H36" s="338"/>
    </row>
    <row r="37" spans="1:8" ht="19.5" customHeight="1">
      <c r="A37" s="101"/>
      <c r="B37" s="102"/>
      <c r="C37" s="102"/>
      <c r="D37" s="213"/>
      <c r="E37" s="23"/>
      <c r="F37" s="24"/>
      <c r="G37" s="99"/>
      <c r="H37" s="338"/>
    </row>
    <row r="38" spans="1:8" ht="19.5" customHeight="1">
      <c r="A38" s="101"/>
      <c r="B38" s="102"/>
      <c r="C38" s="102"/>
      <c r="D38" s="213"/>
      <c r="E38" s="23"/>
      <c r="F38" s="24"/>
      <c r="G38" s="99"/>
      <c r="H38" s="338"/>
    </row>
    <row r="39" spans="1:8" ht="19.5" customHeight="1">
      <c r="A39" s="101"/>
      <c r="B39" s="102"/>
      <c r="C39" s="102"/>
      <c r="D39" s="213"/>
      <c r="E39" s="23"/>
      <c r="F39" s="24"/>
      <c r="G39" s="99"/>
      <c r="H39" s="338"/>
    </row>
    <row r="40" spans="1:8" ht="19.5" customHeight="1">
      <c r="A40" s="101"/>
      <c r="B40" s="102"/>
      <c r="C40" s="102"/>
      <c r="D40" s="213"/>
      <c r="E40" s="23"/>
      <c r="F40" s="24"/>
      <c r="G40" s="99"/>
      <c r="H40" s="338"/>
    </row>
    <row r="41" spans="1:8" ht="19.5" customHeight="1">
      <c r="A41" s="101"/>
      <c r="B41" s="102"/>
      <c r="C41" s="102"/>
      <c r="D41" s="213"/>
      <c r="E41" s="23"/>
      <c r="F41" s="24"/>
      <c r="G41" s="99"/>
      <c r="H41" s="338"/>
    </row>
    <row r="42" spans="1:8" ht="19.5" customHeight="1">
      <c r="A42" s="101"/>
      <c r="B42" s="102"/>
      <c r="C42" s="102"/>
      <c r="D42" s="213"/>
      <c r="E42" s="23"/>
      <c r="F42" s="24"/>
      <c r="G42" s="99"/>
      <c r="H42" s="338"/>
    </row>
    <row r="43" spans="1:8" ht="19.5" customHeight="1">
      <c r="A43" s="101"/>
      <c r="B43" s="102"/>
      <c r="C43" s="102"/>
      <c r="D43" s="213"/>
      <c r="E43" s="23"/>
      <c r="F43" s="24"/>
      <c r="G43" s="99"/>
      <c r="H43" s="338"/>
    </row>
    <row r="44" spans="1:8" ht="19.5" customHeight="1">
      <c r="A44" s="101"/>
      <c r="B44" s="102"/>
      <c r="C44" s="102"/>
      <c r="D44" s="213"/>
      <c r="E44" s="23"/>
      <c r="F44" s="24"/>
      <c r="G44" s="99"/>
      <c r="H44" s="338"/>
    </row>
    <row r="45" spans="1:8" ht="19.5" customHeight="1">
      <c r="A45" s="101"/>
      <c r="B45" s="102"/>
      <c r="C45" s="102"/>
      <c r="D45" s="213"/>
      <c r="E45" s="23"/>
      <c r="F45" s="24"/>
      <c r="G45" s="99"/>
      <c r="H45" s="338"/>
    </row>
    <row r="46" spans="1:8" ht="19.5" customHeight="1">
      <c r="A46" s="101"/>
      <c r="B46" s="102"/>
      <c r="C46" s="102"/>
      <c r="D46" s="213"/>
      <c r="E46" s="76"/>
      <c r="F46" s="24"/>
      <c r="G46" s="99"/>
      <c r="H46" s="338"/>
    </row>
    <row r="47" spans="1:8" ht="19.5" customHeight="1">
      <c r="A47" s="104"/>
      <c r="B47" s="105"/>
      <c r="C47" s="105"/>
      <c r="D47" s="209"/>
      <c r="E47" s="77"/>
      <c r="F47" s="27"/>
      <c r="G47" s="144"/>
      <c r="H47" s="340"/>
    </row>
    <row r="48" spans="1:8" s="145" customFormat="1" ht="19.5" customHeight="1">
      <c r="A48" s="30"/>
      <c r="B48" s="74"/>
      <c r="C48" s="74"/>
      <c r="D48" s="210"/>
      <c r="E48" s="38" t="str">
        <f>CONCATENATE(FIXED(COUNTA(E5:E47),0,0),"　店")</f>
        <v>17　店</v>
      </c>
      <c r="F48" s="31">
        <f>SUM(F5:F47)</f>
        <v>5700</v>
      </c>
      <c r="G48" s="31">
        <f>SUM(G5:G47)</f>
        <v>0</v>
      </c>
      <c r="H48" s="32">
        <f>SUM(H5:H47)</f>
        <v>30550</v>
      </c>
    </row>
    <row r="49" spans="1:8" s="145" customFormat="1" ht="19.5" customHeight="1">
      <c r="A49" s="520" t="s">
        <v>1523</v>
      </c>
      <c r="B49" s="1"/>
      <c r="C49" s="1"/>
      <c r="D49" s="206"/>
      <c r="E49" s="2"/>
      <c r="F49" s="2"/>
      <c r="G49" s="2"/>
      <c r="H49" s="12" t="s">
        <v>114</v>
      </c>
    </row>
    <row r="50" ht="13.5"/>
    <row r="58" spans="1:7" s="17" customFormat="1" ht="13.5">
      <c r="A58" s="36"/>
      <c r="B58" s="36"/>
      <c r="C58" s="36"/>
      <c r="D58" s="212"/>
      <c r="E58" s="34"/>
      <c r="F58" s="35"/>
      <c r="G58" s="35"/>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9:H48 H22:H23">
      <formula1>F29</formula1>
    </dataValidation>
    <dataValidation type="whole" operator="lessThanOrEqual" showInputMessage="1" showErrorMessage="1" sqref="HF4:IV4">
      <formula1>HD4</formula1>
    </dataValidation>
    <dataValidation operator="lessThanOrEqual" allowBlank="1" showInputMessage="1" showErrorMessage="1" sqref="A3:H3 G48 A50:G65536 H24:H28 H49:H65536 H5:H21 A5: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3.xml><?xml version="1.0" encoding="utf-8"?>
<worksheet xmlns="http://schemas.openxmlformats.org/spreadsheetml/2006/main" xmlns:r="http://schemas.openxmlformats.org/officeDocument/2006/relationships">
  <sheetPr codeName="Sheet21">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J20" sqref="J20"/>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9"/>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405" t="s">
        <v>46</v>
      </c>
      <c r="B5" s="406"/>
      <c r="C5" s="406"/>
      <c r="D5" s="207" t="s">
        <v>469</v>
      </c>
      <c r="E5" s="78" t="s">
        <v>1339</v>
      </c>
      <c r="F5" s="62">
        <v>800</v>
      </c>
      <c r="G5" s="112"/>
      <c r="H5" s="337">
        <v>4050</v>
      </c>
    </row>
    <row r="6" spans="1:8" ht="19.5" customHeight="1">
      <c r="A6" s="106">
        <f>SUM(G48)</f>
        <v>0</v>
      </c>
      <c r="B6" s="107" t="s">
        <v>99</v>
      </c>
      <c r="C6" s="107">
        <f>SUM(F48)</f>
        <v>12250</v>
      </c>
      <c r="D6" s="208" t="s">
        <v>470</v>
      </c>
      <c r="E6" s="79" t="s">
        <v>1340</v>
      </c>
      <c r="F6" s="52">
        <v>650</v>
      </c>
      <c r="G6" s="119"/>
      <c r="H6" s="338">
        <v>4800</v>
      </c>
    </row>
    <row r="7" spans="1:8" ht="19.5" customHeight="1">
      <c r="A7" s="101"/>
      <c r="B7" s="102"/>
      <c r="C7" s="102"/>
      <c r="D7" s="208" t="s">
        <v>471</v>
      </c>
      <c r="E7" s="79" t="s">
        <v>1341</v>
      </c>
      <c r="F7" s="52">
        <v>150</v>
      </c>
      <c r="G7" s="119"/>
      <c r="H7" s="338">
        <v>950</v>
      </c>
    </row>
    <row r="8" spans="1:8" ht="19.5" customHeight="1">
      <c r="A8" s="101"/>
      <c r="B8" s="102"/>
      <c r="C8" s="102"/>
      <c r="D8" s="208" t="s">
        <v>472</v>
      </c>
      <c r="E8" s="79" t="s">
        <v>1342</v>
      </c>
      <c r="F8" s="52">
        <v>350</v>
      </c>
      <c r="G8" s="119"/>
      <c r="H8" s="338">
        <v>1700</v>
      </c>
    </row>
    <row r="9" spans="1:8" ht="19.5" customHeight="1">
      <c r="A9" s="101"/>
      <c r="B9" s="102"/>
      <c r="C9" s="102"/>
      <c r="D9" s="208" t="s">
        <v>777</v>
      </c>
      <c r="E9" s="79" t="s">
        <v>1359</v>
      </c>
      <c r="F9" s="52">
        <v>350</v>
      </c>
      <c r="G9" s="119"/>
      <c r="H9" s="338">
        <v>1650</v>
      </c>
    </row>
    <row r="10" spans="1:8" ht="19.5" customHeight="1">
      <c r="A10" s="101"/>
      <c r="B10" s="102"/>
      <c r="C10" s="102"/>
      <c r="D10" s="208" t="s">
        <v>473</v>
      </c>
      <c r="E10" s="79" t="s">
        <v>1343</v>
      </c>
      <c r="F10" s="52">
        <v>300</v>
      </c>
      <c r="G10" s="119"/>
      <c r="H10" s="338">
        <v>1750</v>
      </c>
    </row>
    <row r="11" spans="1:8" ht="19.5" customHeight="1">
      <c r="A11" s="101"/>
      <c r="B11" s="102"/>
      <c r="C11" s="102"/>
      <c r="D11" s="208" t="s">
        <v>474</v>
      </c>
      <c r="E11" s="79" t="s">
        <v>825</v>
      </c>
      <c r="F11" s="52">
        <v>300</v>
      </c>
      <c r="G11" s="119"/>
      <c r="H11" s="338">
        <v>1450</v>
      </c>
    </row>
    <row r="12" spans="1:8" ht="19.5" customHeight="1">
      <c r="A12" s="101"/>
      <c r="B12" s="102"/>
      <c r="C12" s="102"/>
      <c r="D12" s="208" t="s">
        <v>475</v>
      </c>
      <c r="E12" s="79" t="s">
        <v>826</v>
      </c>
      <c r="F12" s="52">
        <v>300</v>
      </c>
      <c r="G12" s="119"/>
      <c r="H12" s="338">
        <v>2100</v>
      </c>
    </row>
    <row r="13" spans="1:8" ht="19.5" customHeight="1">
      <c r="A13" s="101"/>
      <c r="B13" s="102"/>
      <c r="C13" s="102"/>
      <c r="D13" s="208" t="s">
        <v>476</v>
      </c>
      <c r="E13" s="79" t="s">
        <v>1344</v>
      </c>
      <c r="F13" s="52">
        <v>300</v>
      </c>
      <c r="G13" s="119"/>
      <c r="H13" s="338">
        <v>1550</v>
      </c>
    </row>
    <row r="14" spans="1:8" ht="19.5" customHeight="1">
      <c r="A14" s="101"/>
      <c r="B14" s="102"/>
      <c r="C14" s="102"/>
      <c r="D14" s="208" t="s">
        <v>477</v>
      </c>
      <c r="E14" s="79" t="s">
        <v>1345</v>
      </c>
      <c r="F14" s="52">
        <v>400</v>
      </c>
      <c r="G14" s="119"/>
      <c r="H14" s="338">
        <v>1900</v>
      </c>
    </row>
    <row r="15" spans="1:8" ht="19.5" customHeight="1">
      <c r="A15" s="101"/>
      <c r="B15" s="102"/>
      <c r="C15" s="102"/>
      <c r="D15" s="208" t="s">
        <v>478</v>
      </c>
      <c r="E15" s="79" t="s">
        <v>1346</v>
      </c>
      <c r="F15" s="52">
        <v>1000</v>
      </c>
      <c r="G15" s="119"/>
      <c r="H15" s="338">
        <v>5700</v>
      </c>
    </row>
    <row r="16" spans="1:8" ht="19.5" customHeight="1">
      <c r="A16" s="101"/>
      <c r="B16" s="102"/>
      <c r="C16" s="102"/>
      <c r="D16" s="208" t="s">
        <v>949</v>
      </c>
      <c r="E16" s="79" t="s">
        <v>950</v>
      </c>
      <c r="F16" s="52">
        <v>350</v>
      </c>
      <c r="G16" s="119"/>
      <c r="H16" s="338">
        <v>1650</v>
      </c>
    </row>
    <row r="17" spans="1:8" ht="19.5" customHeight="1">
      <c r="A17" s="101"/>
      <c r="B17" s="102"/>
      <c r="C17" s="102"/>
      <c r="D17" s="208" t="s">
        <v>479</v>
      </c>
      <c r="E17" s="79" t="s">
        <v>1347</v>
      </c>
      <c r="F17" s="52">
        <v>1000</v>
      </c>
      <c r="G17" s="119"/>
      <c r="H17" s="338">
        <v>4450</v>
      </c>
    </row>
    <row r="18" spans="1:8" ht="19.5" customHeight="1">
      <c r="A18" s="101"/>
      <c r="B18" s="102"/>
      <c r="C18" s="102"/>
      <c r="D18" s="208" t="s">
        <v>480</v>
      </c>
      <c r="E18" s="79" t="s">
        <v>1348</v>
      </c>
      <c r="F18" s="52">
        <v>250</v>
      </c>
      <c r="G18" s="119"/>
      <c r="H18" s="338">
        <v>1000</v>
      </c>
    </row>
    <row r="19" spans="1:8" ht="19.5" customHeight="1">
      <c r="A19" s="101"/>
      <c r="B19" s="102"/>
      <c r="C19" s="102"/>
      <c r="D19" s="208" t="s">
        <v>481</v>
      </c>
      <c r="E19" s="79" t="s">
        <v>1349</v>
      </c>
      <c r="F19" s="52">
        <v>300</v>
      </c>
      <c r="G19" s="119"/>
      <c r="H19" s="338">
        <v>1500</v>
      </c>
    </row>
    <row r="20" spans="1:8" ht="19.5" customHeight="1">
      <c r="A20" s="101"/>
      <c r="B20" s="102"/>
      <c r="C20" s="102"/>
      <c r="D20" s="208" t="s">
        <v>482</v>
      </c>
      <c r="E20" s="79" t="s">
        <v>1350</v>
      </c>
      <c r="F20" s="52">
        <v>800</v>
      </c>
      <c r="G20" s="119"/>
      <c r="H20" s="338">
        <v>4900</v>
      </c>
    </row>
    <row r="21" spans="1:8" ht="19.5" customHeight="1">
      <c r="A21" s="394"/>
      <c r="B21" s="395"/>
      <c r="C21" s="395"/>
      <c r="D21" s="208" t="s">
        <v>483</v>
      </c>
      <c r="E21" s="79" t="s">
        <v>1351</v>
      </c>
      <c r="F21" s="52">
        <v>300</v>
      </c>
      <c r="G21" s="119"/>
      <c r="H21" s="338">
        <v>1850</v>
      </c>
    </row>
    <row r="22" spans="1:8" ht="19.5" customHeight="1">
      <c r="A22" s="394"/>
      <c r="B22" s="395"/>
      <c r="C22" s="395"/>
      <c r="D22" s="208" t="s">
        <v>484</v>
      </c>
      <c r="E22" s="79" t="s">
        <v>1352</v>
      </c>
      <c r="F22" s="52">
        <v>850</v>
      </c>
      <c r="G22" s="119"/>
      <c r="H22" s="338">
        <v>3700</v>
      </c>
    </row>
    <row r="23" spans="1:8" ht="19.5" customHeight="1">
      <c r="A23" s="394"/>
      <c r="B23" s="395"/>
      <c r="C23" s="395"/>
      <c r="D23" s="208" t="s">
        <v>485</v>
      </c>
      <c r="E23" s="79" t="s">
        <v>1354</v>
      </c>
      <c r="F23" s="52">
        <v>550</v>
      </c>
      <c r="G23" s="119"/>
      <c r="H23" s="338">
        <v>1950</v>
      </c>
    </row>
    <row r="24" spans="1:8" ht="19.5" customHeight="1">
      <c r="A24" s="394"/>
      <c r="B24" s="395"/>
      <c r="C24" s="395"/>
      <c r="D24" s="208" t="s">
        <v>486</v>
      </c>
      <c r="E24" s="79" t="s">
        <v>1355</v>
      </c>
      <c r="F24" s="52">
        <v>650</v>
      </c>
      <c r="G24" s="119"/>
      <c r="H24" s="338">
        <v>1900</v>
      </c>
    </row>
    <row r="25" spans="1:8" ht="19.5" customHeight="1">
      <c r="A25" s="394"/>
      <c r="B25" s="395"/>
      <c r="C25" s="395"/>
      <c r="D25" s="208" t="s">
        <v>487</v>
      </c>
      <c r="E25" s="79" t="s">
        <v>1356</v>
      </c>
      <c r="F25" s="52">
        <v>650</v>
      </c>
      <c r="G25" s="119"/>
      <c r="H25" s="338">
        <v>2350</v>
      </c>
    </row>
    <row r="26" spans="1:8" ht="19.5" customHeight="1">
      <c r="A26" s="396"/>
      <c r="B26" s="397"/>
      <c r="C26" s="397"/>
      <c r="D26" s="208" t="s">
        <v>488</v>
      </c>
      <c r="E26" s="79" t="s">
        <v>1357</v>
      </c>
      <c r="F26" s="52">
        <v>400</v>
      </c>
      <c r="G26" s="119"/>
      <c r="H26" s="338">
        <v>1900</v>
      </c>
    </row>
    <row r="27" spans="1:8" ht="19.5" customHeight="1">
      <c r="A27" s="101"/>
      <c r="B27" s="102"/>
      <c r="C27" s="102"/>
      <c r="D27" s="208" t="s">
        <v>489</v>
      </c>
      <c r="E27" s="79" t="s">
        <v>1358</v>
      </c>
      <c r="F27" s="52">
        <v>400</v>
      </c>
      <c r="G27" s="119"/>
      <c r="H27" s="338">
        <v>1850</v>
      </c>
    </row>
    <row r="28" spans="1:8" ht="19.5" customHeight="1">
      <c r="A28" s="101"/>
      <c r="B28" s="102"/>
      <c r="C28" s="102"/>
      <c r="D28" s="208" t="s">
        <v>490</v>
      </c>
      <c r="E28" s="79" t="s">
        <v>1353</v>
      </c>
      <c r="F28" s="52">
        <v>850</v>
      </c>
      <c r="G28" s="119"/>
      <c r="H28" s="338">
        <v>4850</v>
      </c>
    </row>
    <row r="29" spans="1:8" ht="19.5" customHeight="1">
      <c r="A29" s="101"/>
      <c r="B29" s="102"/>
      <c r="C29" s="102"/>
      <c r="D29" s="213"/>
      <c r="E29" s="233"/>
      <c r="F29" s="24"/>
      <c r="G29" s="99"/>
      <c r="H29" s="338"/>
    </row>
    <row r="30" spans="1:8" ht="19.5" customHeight="1">
      <c r="A30" s="101"/>
      <c r="B30" s="102"/>
      <c r="C30" s="102"/>
      <c r="D30" s="208"/>
      <c r="E30" s="79"/>
      <c r="F30" s="52"/>
      <c r="G30" s="119"/>
      <c r="H30" s="338"/>
    </row>
    <row r="31" spans="1:8" ht="19.5" customHeight="1">
      <c r="A31" s="101"/>
      <c r="B31" s="102"/>
      <c r="C31" s="102"/>
      <c r="D31" s="213"/>
      <c r="E31" s="233"/>
      <c r="F31" s="24"/>
      <c r="G31" s="99"/>
      <c r="H31" s="338"/>
    </row>
    <row r="32" spans="1:8" ht="19.5" customHeight="1">
      <c r="A32" s="101"/>
      <c r="B32" s="102"/>
      <c r="C32" s="102"/>
      <c r="D32" s="213"/>
      <c r="E32" s="233"/>
      <c r="F32" s="24"/>
      <c r="G32" s="99"/>
      <c r="H32" s="338"/>
    </row>
    <row r="33" spans="1:8" ht="19.5" customHeight="1">
      <c r="A33" s="101"/>
      <c r="B33" s="102"/>
      <c r="C33" s="102"/>
      <c r="D33" s="213"/>
      <c r="E33" s="233"/>
      <c r="F33" s="24"/>
      <c r="G33" s="99"/>
      <c r="H33" s="338"/>
    </row>
    <row r="34" spans="1:8" ht="19.5" customHeight="1">
      <c r="A34" s="101"/>
      <c r="B34" s="102"/>
      <c r="C34" s="102"/>
      <c r="D34" s="213"/>
      <c r="E34" s="233"/>
      <c r="F34" s="24"/>
      <c r="G34" s="99"/>
      <c r="H34" s="338"/>
    </row>
    <row r="35" spans="1:8" ht="19.5" customHeight="1">
      <c r="A35" s="101"/>
      <c r="B35" s="102"/>
      <c r="C35" s="102"/>
      <c r="D35" s="213"/>
      <c r="E35" s="234"/>
      <c r="F35" s="24"/>
      <c r="G35" s="99"/>
      <c r="H35" s="338"/>
    </row>
    <row r="36" spans="1:8" ht="19.5" customHeight="1">
      <c r="A36" s="101"/>
      <c r="B36" s="102"/>
      <c r="C36" s="102"/>
      <c r="D36" s="213"/>
      <c r="E36" s="234"/>
      <c r="F36" s="24"/>
      <c r="G36" s="99"/>
      <c r="H36" s="338"/>
    </row>
    <row r="37" spans="1:8" ht="19.5" customHeight="1">
      <c r="A37" s="101"/>
      <c r="B37" s="102"/>
      <c r="C37" s="102"/>
      <c r="D37" s="213"/>
      <c r="E37" s="234"/>
      <c r="F37" s="24"/>
      <c r="G37" s="99"/>
      <c r="H37" s="338"/>
    </row>
    <row r="38" spans="1:8" ht="19.5" customHeight="1">
      <c r="A38" s="101"/>
      <c r="B38" s="102"/>
      <c r="C38" s="102"/>
      <c r="D38" s="213"/>
      <c r="E38" s="234"/>
      <c r="F38" s="24"/>
      <c r="G38" s="99"/>
      <c r="H38" s="338"/>
    </row>
    <row r="39" spans="1:8" ht="19.5" customHeight="1">
      <c r="A39" s="101"/>
      <c r="B39" s="102"/>
      <c r="C39" s="102"/>
      <c r="D39" s="213"/>
      <c r="E39" s="234"/>
      <c r="F39" s="24"/>
      <c r="G39" s="99"/>
      <c r="H39" s="338"/>
    </row>
    <row r="40" spans="1:8" ht="19.5" customHeight="1">
      <c r="A40" s="101"/>
      <c r="B40" s="102"/>
      <c r="C40" s="102"/>
      <c r="D40" s="217"/>
      <c r="E40" s="234"/>
      <c r="F40" s="24"/>
      <c r="G40" s="99"/>
      <c r="H40" s="338"/>
    </row>
    <row r="41" spans="1:8" ht="19.5" customHeight="1">
      <c r="A41" s="101"/>
      <c r="B41" s="102"/>
      <c r="C41" s="102"/>
      <c r="D41" s="217"/>
      <c r="E41" s="23"/>
      <c r="F41" s="24"/>
      <c r="G41" s="99"/>
      <c r="H41" s="338"/>
    </row>
    <row r="42" spans="1:8" ht="19.5" customHeight="1">
      <c r="A42" s="101"/>
      <c r="B42" s="102"/>
      <c r="C42" s="102"/>
      <c r="D42" s="217"/>
      <c r="E42" s="23"/>
      <c r="F42" s="24"/>
      <c r="G42" s="99"/>
      <c r="H42" s="338"/>
    </row>
    <row r="43" spans="1:8" ht="19.5" customHeight="1">
      <c r="A43" s="101"/>
      <c r="B43" s="102"/>
      <c r="C43" s="102"/>
      <c r="D43" s="217"/>
      <c r="E43" s="23"/>
      <c r="F43" s="24"/>
      <c r="G43" s="99"/>
      <c r="H43" s="338"/>
    </row>
    <row r="44" spans="1:8" ht="19.5" customHeight="1">
      <c r="A44" s="101"/>
      <c r="B44" s="102"/>
      <c r="C44" s="102"/>
      <c r="D44" s="217"/>
      <c r="E44" s="23"/>
      <c r="F44" s="24"/>
      <c r="G44" s="99"/>
      <c r="H44" s="338"/>
    </row>
    <row r="45" spans="1:8" ht="19.5" customHeight="1">
      <c r="A45" s="101"/>
      <c r="B45" s="102"/>
      <c r="C45" s="102"/>
      <c r="D45" s="217"/>
      <c r="E45" s="23"/>
      <c r="F45" s="24"/>
      <c r="G45" s="99"/>
      <c r="H45" s="338"/>
    </row>
    <row r="46" spans="1:8" ht="19.5" customHeight="1">
      <c r="A46" s="101"/>
      <c r="B46" s="102"/>
      <c r="C46" s="102"/>
      <c r="D46" s="217"/>
      <c r="E46" s="23"/>
      <c r="F46" s="24"/>
      <c r="G46" s="99"/>
      <c r="H46" s="338"/>
    </row>
    <row r="47" spans="1:8" ht="19.5" customHeight="1">
      <c r="A47" s="104"/>
      <c r="B47" s="105"/>
      <c r="C47" s="105"/>
      <c r="D47" s="218"/>
      <c r="E47" s="26"/>
      <c r="F47" s="27"/>
      <c r="G47" s="144"/>
      <c r="H47" s="340"/>
    </row>
    <row r="48" spans="1:8" s="145" customFormat="1" ht="19.5" customHeight="1">
      <c r="A48" s="30"/>
      <c r="B48" s="74"/>
      <c r="C48" s="74"/>
      <c r="D48" s="216"/>
      <c r="E48" s="38" t="str">
        <f>CONCATENATE(FIXED(COUNTA(E5:E47),0,0),"　店")</f>
        <v>24　店</v>
      </c>
      <c r="F48" s="31">
        <f>SUM(F5:F47)</f>
        <v>12250</v>
      </c>
      <c r="G48" s="31">
        <f>SUM(G5:G47)</f>
        <v>0</v>
      </c>
      <c r="H48" s="32">
        <f>SUM(H5:H47)</f>
        <v>61450</v>
      </c>
    </row>
    <row r="49" spans="1:8" s="145"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1:H47 H29">
      <formula1>F31</formula1>
    </dataValidation>
    <dataValidation type="whole" operator="lessThanOrEqual" showInputMessage="1" showErrorMessage="1" sqref="HF4:IV4">
      <formula1>HD4</formula1>
    </dataValidation>
    <dataValidation operator="lessThanOrEqual" allowBlank="1" showInputMessage="1" showErrorMessage="1" sqref="A50:G65536 G48:H48 A3:H3 H49:H65536 A27:C48 A5:C25 H5:H28 H30 D5: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4.xml><?xml version="1.0" encoding="utf-8"?>
<worksheet xmlns="http://schemas.openxmlformats.org/spreadsheetml/2006/main" xmlns:r="http://schemas.openxmlformats.org/officeDocument/2006/relationships">
  <sheetPr codeName="Sheet22">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23" sqref="K23"/>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SUM(A6,A33)</f>
        <v>0</v>
      </c>
    </row>
    <row r="3" spans="1:8" s="20" customFormat="1" ht="24" customHeight="1">
      <c r="A3" s="17"/>
      <c r="B3" s="17"/>
      <c r="C3" s="17"/>
      <c r="D3" s="219"/>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544" t="s">
        <v>47</v>
      </c>
      <c r="B5" s="545"/>
      <c r="C5" s="545"/>
      <c r="D5" s="207" t="s">
        <v>491</v>
      </c>
      <c r="E5" s="78" t="s">
        <v>1376</v>
      </c>
      <c r="F5" s="62">
        <v>300</v>
      </c>
      <c r="G5" s="112"/>
      <c r="H5" s="337">
        <v>2600</v>
      </c>
    </row>
    <row r="6" spans="1:8" ht="19.5" customHeight="1">
      <c r="A6" s="106">
        <f>SUM(G30)</f>
        <v>0</v>
      </c>
      <c r="B6" s="107" t="s">
        <v>99</v>
      </c>
      <c r="C6" s="107">
        <f>SUM(F30)</f>
        <v>3600</v>
      </c>
      <c r="D6" s="208" t="s">
        <v>492</v>
      </c>
      <c r="E6" s="79" t="s">
        <v>1377</v>
      </c>
      <c r="F6" s="52">
        <v>150</v>
      </c>
      <c r="G6" s="119"/>
      <c r="H6" s="338">
        <v>1450</v>
      </c>
    </row>
    <row r="7" spans="1:8" ht="19.5" customHeight="1">
      <c r="A7" s="392"/>
      <c r="B7" s="393"/>
      <c r="C7" s="393"/>
      <c r="D7" s="208" t="s">
        <v>493</v>
      </c>
      <c r="E7" s="79" t="s">
        <v>1378</v>
      </c>
      <c r="F7" s="52">
        <v>300</v>
      </c>
      <c r="G7" s="119"/>
      <c r="H7" s="338">
        <v>2200</v>
      </c>
    </row>
    <row r="8" spans="1:8" ht="19.5" customHeight="1">
      <c r="A8" s="392"/>
      <c r="B8" s="393"/>
      <c r="C8" s="393"/>
      <c r="D8" s="208" t="s">
        <v>494</v>
      </c>
      <c r="E8" s="79" t="s">
        <v>1379</v>
      </c>
      <c r="F8" s="52">
        <v>300</v>
      </c>
      <c r="G8" s="119"/>
      <c r="H8" s="338">
        <v>1800</v>
      </c>
    </row>
    <row r="9" spans="1:8" ht="19.5" customHeight="1">
      <c r="A9" s="392"/>
      <c r="B9" s="393"/>
      <c r="C9" s="393"/>
      <c r="D9" s="208" t="s">
        <v>495</v>
      </c>
      <c r="E9" s="79" t="s">
        <v>1380</v>
      </c>
      <c r="F9" s="52">
        <v>200</v>
      </c>
      <c r="G9" s="119"/>
      <c r="H9" s="338">
        <v>2150</v>
      </c>
    </row>
    <row r="10" spans="1:8" ht="19.5" customHeight="1">
      <c r="A10" s="392"/>
      <c r="B10" s="393"/>
      <c r="C10" s="393"/>
      <c r="D10" s="208" t="s">
        <v>496</v>
      </c>
      <c r="E10" s="79" t="s">
        <v>1381</v>
      </c>
      <c r="F10" s="52">
        <v>200</v>
      </c>
      <c r="G10" s="119"/>
      <c r="H10" s="338">
        <v>1800</v>
      </c>
    </row>
    <row r="11" spans="1:8" ht="19.5" customHeight="1">
      <c r="A11" s="392"/>
      <c r="B11" s="393"/>
      <c r="C11" s="393"/>
      <c r="D11" s="208" t="s">
        <v>497</v>
      </c>
      <c r="E11" s="79" t="s">
        <v>1382</v>
      </c>
      <c r="F11" s="52">
        <v>200</v>
      </c>
      <c r="G11" s="119"/>
      <c r="H11" s="338">
        <v>1850</v>
      </c>
    </row>
    <row r="12" spans="1:8" ht="19.5" customHeight="1">
      <c r="A12" s="392"/>
      <c r="B12" s="393"/>
      <c r="C12" s="393"/>
      <c r="D12" s="208" t="s">
        <v>498</v>
      </c>
      <c r="E12" s="79" t="s">
        <v>821</v>
      </c>
      <c r="F12" s="52">
        <v>250</v>
      </c>
      <c r="G12" s="119"/>
      <c r="H12" s="338">
        <v>2050</v>
      </c>
    </row>
    <row r="13" spans="1:8" ht="19.5" customHeight="1">
      <c r="A13" s="392"/>
      <c r="B13" s="393"/>
      <c r="C13" s="393"/>
      <c r="D13" s="208" t="s">
        <v>499</v>
      </c>
      <c r="E13" s="79" t="s">
        <v>1386</v>
      </c>
      <c r="F13" s="52">
        <v>200</v>
      </c>
      <c r="G13" s="119"/>
      <c r="H13" s="338">
        <v>1350</v>
      </c>
    </row>
    <row r="14" spans="1:8" ht="19.5" customHeight="1">
      <c r="A14" s="392"/>
      <c r="B14" s="393"/>
      <c r="C14" s="393"/>
      <c r="D14" s="208" t="s">
        <v>500</v>
      </c>
      <c r="E14" s="79" t="s">
        <v>1383</v>
      </c>
      <c r="F14" s="52">
        <v>150</v>
      </c>
      <c r="G14" s="119"/>
      <c r="H14" s="338">
        <v>1000</v>
      </c>
    </row>
    <row r="15" spans="1:8" ht="19.5" customHeight="1">
      <c r="A15" s="363"/>
      <c r="B15" s="364"/>
      <c r="C15" s="364"/>
      <c r="D15" s="208" t="s">
        <v>501</v>
      </c>
      <c r="E15" s="79" t="s">
        <v>1384</v>
      </c>
      <c r="F15" s="52">
        <v>350</v>
      </c>
      <c r="G15" s="119"/>
      <c r="H15" s="338">
        <v>1850</v>
      </c>
    </row>
    <row r="16" spans="1:8" ht="19.5" customHeight="1">
      <c r="A16" s="363"/>
      <c r="B16" s="364"/>
      <c r="C16" s="364"/>
      <c r="D16" s="208" t="s">
        <v>502</v>
      </c>
      <c r="E16" s="79" t="s">
        <v>1385</v>
      </c>
      <c r="F16" s="52">
        <v>400</v>
      </c>
      <c r="G16" s="119"/>
      <c r="H16" s="338">
        <v>2800</v>
      </c>
    </row>
    <row r="17" spans="1:8" ht="19.5" customHeight="1">
      <c r="A17" s="363"/>
      <c r="B17" s="364"/>
      <c r="C17" s="364"/>
      <c r="D17" s="208" t="s">
        <v>503</v>
      </c>
      <c r="E17" s="79" t="s">
        <v>1387</v>
      </c>
      <c r="F17" s="52">
        <v>200</v>
      </c>
      <c r="G17" s="119"/>
      <c r="H17" s="338">
        <v>1600</v>
      </c>
    </row>
    <row r="18" spans="1:8" ht="19.5" customHeight="1">
      <c r="A18" s="392"/>
      <c r="B18" s="393"/>
      <c r="C18" s="393"/>
      <c r="D18" s="208" t="s">
        <v>504</v>
      </c>
      <c r="E18" s="79" t="s">
        <v>822</v>
      </c>
      <c r="F18" s="52">
        <v>250</v>
      </c>
      <c r="G18" s="119"/>
      <c r="H18" s="338">
        <v>1500</v>
      </c>
    </row>
    <row r="19" spans="1:8" ht="19.5" customHeight="1">
      <c r="A19" s="392"/>
      <c r="B19" s="393"/>
      <c r="C19" s="393"/>
      <c r="D19" s="208" t="s">
        <v>505</v>
      </c>
      <c r="E19" s="79" t="s">
        <v>823</v>
      </c>
      <c r="F19" s="52">
        <v>150</v>
      </c>
      <c r="G19" s="119"/>
      <c r="H19" s="338">
        <v>1250</v>
      </c>
    </row>
    <row r="20" spans="1:8" ht="19.5" customHeight="1">
      <c r="A20" s="392"/>
      <c r="B20" s="393"/>
      <c r="C20" s="393"/>
      <c r="D20" s="208"/>
      <c r="E20" s="79"/>
      <c r="F20" s="52"/>
      <c r="G20" s="119"/>
      <c r="H20" s="338"/>
    </row>
    <row r="21" spans="1:8" ht="19.5" customHeight="1">
      <c r="A21" s="392"/>
      <c r="B21" s="393"/>
      <c r="C21" s="393"/>
      <c r="D21" s="208"/>
      <c r="E21" s="79"/>
      <c r="F21" s="52"/>
      <c r="G21" s="119"/>
      <c r="H21" s="338"/>
    </row>
    <row r="22" spans="1:8" ht="19.5" customHeight="1">
      <c r="A22" s="392"/>
      <c r="B22" s="393"/>
      <c r="C22" s="393"/>
      <c r="D22" s="208"/>
      <c r="E22" s="79"/>
      <c r="F22" s="52"/>
      <c r="G22" s="119"/>
      <c r="H22" s="338"/>
    </row>
    <row r="23" spans="1:8" ht="19.5" customHeight="1">
      <c r="A23" s="392"/>
      <c r="B23" s="393"/>
      <c r="C23" s="393"/>
      <c r="D23" s="208"/>
      <c r="E23" s="79"/>
      <c r="F23" s="52"/>
      <c r="G23" s="119"/>
      <c r="H23" s="338"/>
    </row>
    <row r="24" spans="1:8" ht="19.5" customHeight="1">
      <c r="A24" s="392"/>
      <c r="B24" s="393"/>
      <c r="C24" s="393"/>
      <c r="D24" s="208"/>
      <c r="E24" s="79"/>
      <c r="F24" s="52"/>
      <c r="G24" s="119"/>
      <c r="H24" s="338"/>
    </row>
    <row r="25" spans="1:8" ht="19.5" customHeight="1">
      <c r="A25" s="392"/>
      <c r="B25" s="393"/>
      <c r="C25" s="393"/>
      <c r="D25" s="208"/>
      <c r="E25" s="79"/>
      <c r="F25" s="52"/>
      <c r="G25" s="119"/>
      <c r="H25" s="338"/>
    </row>
    <row r="26" spans="1:8" ht="19.5" customHeight="1">
      <c r="A26" s="392"/>
      <c r="B26" s="393"/>
      <c r="C26" s="393"/>
      <c r="D26" s="208"/>
      <c r="E26" s="79"/>
      <c r="F26" s="52"/>
      <c r="G26" s="119"/>
      <c r="H26" s="338"/>
    </row>
    <row r="27" spans="1:8" ht="19.5" customHeight="1">
      <c r="A27" s="392"/>
      <c r="B27" s="393"/>
      <c r="C27" s="393"/>
      <c r="D27" s="208"/>
      <c r="E27" s="79"/>
      <c r="F27" s="52"/>
      <c r="G27" s="119"/>
      <c r="H27" s="338"/>
    </row>
    <row r="28" spans="1:8" ht="19.5" customHeight="1">
      <c r="A28" s="392"/>
      <c r="B28" s="393"/>
      <c r="C28" s="393"/>
      <c r="D28" s="213"/>
      <c r="E28" s="23"/>
      <c r="F28" s="39"/>
      <c r="G28" s="99"/>
      <c r="H28" s="338"/>
    </row>
    <row r="29" spans="1:8" ht="19.5" customHeight="1">
      <c r="A29" s="392"/>
      <c r="B29" s="393"/>
      <c r="C29" s="393"/>
      <c r="D29" s="217"/>
      <c r="E29" s="23"/>
      <c r="F29" s="24"/>
      <c r="G29" s="99"/>
      <c r="H29" s="338"/>
    </row>
    <row r="30" spans="1:8" s="145" customFormat="1" ht="19.5" customHeight="1">
      <c r="A30" s="30"/>
      <c r="B30" s="74"/>
      <c r="C30" s="74"/>
      <c r="D30" s="216"/>
      <c r="E30" s="38" t="str">
        <f>CONCATENATE(FIXED(COUNTA(E5:E29),0,0),"　店")</f>
        <v>15　店</v>
      </c>
      <c r="F30" s="31">
        <f>SUM(F5:F29)</f>
        <v>3600</v>
      </c>
      <c r="G30" s="31">
        <f>SUM(G5:G29)</f>
        <v>0</v>
      </c>
      <c r="H30" s="147">
        <f>SUM(H5:H29)</f>
        <v>27250</v>
      </c>
    </row>
    <row r="31" spans="1:8" s="145" customFormat="1" ht="19.5" customHeight="1">
      <c r="A31" s="398"/>
      <c r="B31" s="399"/>
      <c r="C31" s="399"/>
      <c r="D31" s="218"/>
      <c r="E31" s="26"/>
      <c r="F31" s="27"/>
      <c r="G31" s="27"/>
      <c r="H31" s="339"/>
    </row>
    <row r="32" spans="1:8" ht="19.5" customHeight="1">
      <c r="A32" s="544" t="s">
        <v>48</v>
      </c>
      <c r="B32" s="545"/>
      <c r="C32" s="545"/>
      <c r="D32" s="207" t="s">
        <v>506</v>
      </c>
      <c r="E32" s="78" t="s">
        <v>1388</v>
      </c>
      <c r="F32" s="62">
        <v>350</v>
      </c>
      <c r="G32" s="112"/>
      <c r="H32" s="337">
        <v>1700</v>
      </c>
    </row>
    <row r="33" spans="1:8" ht="19.5" customHeight="1">
      <c r="A33" s="106">
        <f>SUM(G48)</f>
        <v>0</v>
      </c>
      <c r="B33" s="107" t="s">
        <v>99</v>
      </c>
      <c r="C33" s="107">
        <f>SUM(F48)</f>
        <v>3650</v>
      </c>
      <c r="D33" s="208" t="s">
        <v>507</v>
      </c>
      <c r="E33" s="79" t="s">
        <v>1389</v>
      </c>
      <c r="F33" s="52">
        <v>750</v>
      </c>
      <c r="G33" s="119"/>
      <c r="H33" s="338">
        <v>3550</v>
      </c>
    </row>
    <row r="34" spans="1:8" ht="19.5" customHeight="1">
      <c r="A34" s="392"/>
      <c r="B34" s="393"/>
      <c r="C34" s="393"/>
      <c r="D34" s="208" t="s">
        <v>508</v>
      </c>
      <c r="E34" s="79" t="s">
        <v>1391</v>
      </c>
      <c r="F34" s="52">
        <v>550</v>
      </c>
      <c r="G34" s="119"/>
      <c r="H34" s="338">
        <v>2150</v>
      </c>
    </row>
    <row r="35" spans="1:8" ht="19.5" customHeight="1">
      <c r="A35" s="392"/>
      <c r="B35" s="393"/>
      <c r="C35" s="393"/>
      <c r="D35" s="208" t="s">
        <v>509</v>
      </c>
      <c r="E35" s="79" t="s">
        <v>1390</v>
      </c>
      <c r="F35" s="52">
        <v>750</v>
      </c>
      <c r="G35" s="119"/>
      <c r="H35" s="338">
        <v>3550</v>
      </c>
    </row>
    <row r="36" spans="1:8" ht="19.5" customHeight="1">
      <c r="A36" s="101"/>
      <c r="B36" s="102"/>
      <c r="C36" s="102"/>
      <c r="D36" s="208" t="s">
        <v>510</v>
      </c>
      <c r="E36" s="79" t="s">
        <v>1392</v>
      </c>
      <c r="F36" s="52">
        <v>900</v>
      </c>
      <c r="G36" s="119"/>
      <c r="H36" s="338">
        <v>3850</v>
      </c>
    </row>
    <row r="37" spans="1:8" ht="19.5" customHeight="1">
      <c r="A37" s="101"/>
      <c r="B37" s="102"/>
      <c r="C37" s="102"/>
      <c r="D37" s="208" t="s">
        <v>511</v>
      </c>
      <c r="E37" s="79" t="s">
        <v>824</v>
      </c>
      <c r="F37" s="52">
        <v>350</v>
      </c>
      <c r="G37" s="119"/>
      <c r="H37" s="338">
        <v>1900</v>
      </c>
    </row>
    <row r="38" spans="1:8" ht="19.5" customHeight="1">
      <c r="A38" s="101"/>
      <c r="B38" s="102"/>
      <c r="C38" s="102"/>
      <c r="D38" s="208"/>
      <c r="E38" s="79"/>
      <c r="F38" s="44"/>
      <c r="G38" s="119"/>
      <c r="H38" s="338"/>
    </row>
    <row r="39" spans="1:8" ht="19.5" customHeight="1">
      <c r="A39" s="101"/>
      <c r="B39" s="102"/>
      <c r="C39" s="102"/>
      <c r="D39" s="208"/>
      <c r="E39" s="79"/>
      <c r="F39" s="44"/>
      <c r="G39" s="119"/>
      <c r="H39" s="338"/>
    </row>
    <row r="40" spans="1:8" ht="19.5" customHeight="1">
      <c r="A40" s="101"/>
      <c r="B40" s="102"/>
      <c r="C40" s="102"/>
      <c r="D40" s="208"/>
      <c r="E40" s="79"/>
      <c r="F40" s="44"/>
      <c r="G40" s="119"/>
      <c r="H40" s="338"/>
    </row>
    <row r="41" spans="1:8" ht="19.5" customHeight="1">
      <c r="A41" s="101"/>
      <c r="B41" s="102"/>
      <c r="C41" s="102"/>
      <c r="D41" s="208"/>
      <c r="E41" s="79"/>
      <c r="F41" s="44"/>
      <c r="G41" s="119"/>
      <c r="H41" s="338"/>
    </row>
    <row r="42" spans="1:8" ht="19.5" customHeight="1">
      <c r="A42" s="101"/>
      <c r="B42" s="102"/>
      <c r="C42" s="102"/>
      <c r="D42" s="208"/>
      <c r="E42" s="79"/>
      <c r="F42" s="44"/>
      <c r="G42" s="119"/>
      <c r="H42" s="338"/>
    </row>
    <row r="43" spans="1:8" ht="19.5" customHeight="1">
      <c r="A43" s="101"/>
      <c r="B43" s="102"/>
      <c r="C43" s="102"/>
      <c r="D43" s="213"/>
      <c r="E43" s="79"/>
      <c r="F43" s="24"/>
      <c r="G43" s="99"/>
      <c r="H43" s="338"/>
    </row>
    <row r="44" spans="1:8" ht="19.5" customHeight="1">
      <c r="A44" s="101"/>
      <c r="B44" s="102"/>
      <c r="C44" s="102"/>
      <c r="D44" s="213"/>
      <c r="E44" s="79"/>
      <c r="F44" s="24"/>
      <c r="G44" s="99"/>
      <c r="H44" s="338"/>
    </row>
    <row r="45" spans="1:8" ht="19.5" customHeight="1">
      <c r="A45" s="101"/>
      <c r="B45" s="102"/>
      <c r="C45" s="102"/>
      <c r="D45" s="217"/>
      <c r="E45" s="23"/>
      <c r="F45" s="24"/>
      <c r="G45" s="99"/>
      <c r="H45" s="338"/>
    </row>
    <row r="46" spans="1:8" ht="19.5" customHeight="1">
      <c r="A46" s="101"/>
      <c r="B46" s="102"/>
      <c r="C46" s="102"/>
      <c r="D46" s="213"/>
      <c r="E46" s="232"/>
      <c r="F46" s="39"/>
      <c r="G46" s="99"/>
      <c r="H46" s="338"/>
    </row>
    <row r="47" spans="1:8" ht="19.5" customHeight="1">
      <c r="A47" s="104"/>
      <c r="B47" s="105"/>
      <c r="C47" s="105"/>
      <c r="D47" s="218"/>
      <c r="E47" s="26"/>
      <c r="F47" s="27"/>
      <c r="G47" s="144"/>
      <c r="H47" s="340"/>
    </row>
    <row r="48" spans="1:8" s="145" customFormat="1" ht="19.5" customHeight="1">
      <c r="A48" s="30"/>
      <c r="B48" s="74"/>
      <c r="C48" s="74"/>
      <c r="D48" s="216"/>
      <c r="E48" s="38" t="str">
        <f>CONCATENATE(FIXED(COUNTA(E32:E47),0,0),"　店")</f>
        <v>6　店</v>
      </c>
      <c r="F48" s="31">
        <f>SUM(F32:F47)</f>
        <v>3650</v>
      </c>
      <c r="G48" s="31">
        <f>SUM(G32:G47)</f>
        <v>0</v>
      </c>
      <c r="H48" s="32">
        <f>SUM(H32:H47)</f>
        <v>16700</v>
      </c>
    </row>
    <row r="49" spans="1:8" s="145"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HF4:IV4">
      <formula1>HD4</formula1>
    </dataValidation>
    <dataValidation operator="lessThanOrEqual" allowBlank="1" showInputMessage="1" showErrorMessage="1" sqref="A50:G65536 A3:G3 G30:G31 G48:H48 H49 H32:H37 A5:F48 H5:H19"/>
    <dataValidation type="whole" operator="lessThanOrEqual" showInputMessage="1" showErrorMessage="1" sqref="GQ4:HE4">
      <formula1>GM4</formula1>
    </dataValidation>
    <dataValidation type="whole" operator="lessThanOrEqual" allowBlank="1" showInputMessage="1" showErrorMessage="1" sqref="G32:G47 G5:G29">
      <formula1>F32</formula1>
    </dataValidation>
    <dataValidation type="whole" operator="lessThanOrEqual" allowBlank="1" showInputMessage="1" showErrorMessage="1" sqref="H39:H47">
      <formula1>F39</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5.xml><?xml version="1.0" encoding="utf-8"?>
<worksheet xmlns="http://schemas.openxmlformats.org/spreadsheetml/2006/main" xmlns:r="http://schemas.openxmlformats.org/officeDocument/2006/relationships">
  <sheetPr codeName="Sheet23">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22" sqref="K22"/>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SUM(A6,A26)</f>
        <v>0</v>
      </c>
    </row>
    <row r="3" spans="1:8" s="20" customFormat="1" ht="24" customHeight="1">
      <c r="A3" s="17"/>
      <c r="B3" s="17"/>
      <c r="C3" s="17"/>
      <c r="D3" s="219"/>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405" t="s">
        <v>49</v>
      </c>
      <c r="B5" s="406"/>
      <c r="C5" s="406"/>
      <c r="D5" s="207" t="s">
        <v>512</v>
      </c>
      <c r="E5" s="78" t="s">
        <v>1398</v>
      </c>
      <c r="F5" s="62">
        <v>350</v>
      </c>
      <c r="G5" s="112"/>
      <c r="H5" s="337">
        <v>1750</v>
      </c>
    </row>
    <row r="6" spans="1:8" ht="19.5" customHeight="1">
      <c r="A6" s="106">
        <f>SUM(G23)</f>
        <v>0</v>
      </c>
      <c r="B6" s="107" t="s">
        <v>99</v>
      </c>
      <c r="C6" s="107">
        <f>SUM(F23)</f>
        <v>3100</v>
      </c>
      <c r="D6" s="208" t="s">
        <v>513</v>
      </c>
      <c r="E6" s="79" t="s">
        <v>1406</v>
      </c>
      <c r="F6" s="52">
        <v>350</v>
      </c>
      <c r="G6" s="119"/>
      <c r="H6" s="338">
        <v>1850</v>
      </c>
    </row>
    <row r="7" spans="1:8" ht="19.5" customHeight="1">
      <c r="A7" s="101"/>
      <c r="B7" s="102"/>
      <c r="C7" s="102"/>
      <c r="D7" s="208" t="s">
        <v>514</v>
      </c>
      <c r="E7" s="79" t="s">
        <v>1405</v>
      </c>
      <c r="F7" s="52">
        <v>200</v>
      </c>
      <c r="G7" s="119"/>
      <c r="H7" s="338">
        <v>1200</v>
      </c>
    </row>
    <row r="8" spans="1:8" ht="19.5" customHeight="1">
      <c r="A8" s="101"/>
      <c r="B8" s="102"/>
      <c r="C8" s="102"/>
      <c r="D8" s="208" t="s">
        <v>515</v>
      </c>
      <c r="E8" s="79" t="s">
        <v>1399</v>
      </c>
      <c r="F8" s="52">
        <v>400</v>
      </c>
      <c r="G8" s="119"/>
      <c r="H8" s="338">
        <v>1600</v>
      </c>
    </row>
    <row r="9" spans="1:8" ht="19.5" customHeight="1">
      <c r="A9" s="101"/>
      <c r="B9" s="102"/>
      <c r="C9" s="102"/>
      <c r="D9" s="208" t="s">
        <v>516</v>
      </c>
      <c r="E9" s="79" t="s">
        <v>1400</v>
      </c>
      <c r="F9" s="52">
        <v>450</v>
      </c>
      <c r="G9" s="119"/>
      <c r="H9" s="338">
        <v>2250</v>
      </c>
    </row>
    <row r="10" spans="1:8" ht="19.5" customHeight="1">
      <c r="A10" s="101"/>
      <c r="B10" s="102"/>
      <c r="C10" s="102"/>
      <c r="D10" s="208" t="s">
        <v>517</v>
      </c>
      <c r="E10" s="79" t="s">
        <v>1401</v>
      </c>
      <c r="F10" s="52">
        <v>300</v>
      </c>
      <c r="G10" s="119"/>
      <c r="H10" s="338">
        <v>1150</v>
      </c>
    </row>
    <row r="11" spans="1:8" ht="19.5" customHeight="1">
      <c r="A11" s="101"/>
      <c r="B11" s="102"/>
      <c r="C11" s="102"/>
      <c r="D11" s="208" t="s">
        <v>518</v>
      </c>
      <c r="E11" s="79" t="s">
        <v>1402</v>
      </c>
      <c r="F11" s="52">
        <v>200</v>
      </c>
      <c r="G11" s="119"/>
      <c r="H11" s="338">
        <v>1400</v>
      </c>
    </row>
    <row r="12" spans="1:8" ht="19.5" customHeight="1">
      <c r="A12" s="101"/>
      <c r="B12" s="102"/>
      <c r="C12" s="102"/>
      <c r="D12" s="208" t="s">
        <v>519</v>
      </c>
      <c r="E12" s="79" t="s">
        <v>1403</v>
      </c>
      <c r="F12" s="52">
        <v>500</v>
      </c>
      <c r="G12" s="119"/>
      <c r="H12" s="338">
        <v>2800</v>
      </c>
    </row>
    <row r="13" spans="1:8" ht="19.5" customHeight="1">
      <c r="A13" s="101"/>
      <c r="B13" s="102"/>
      <c r="C13" s="102"/>
      <c r="D13" s="208" t="s">
        <v>520</v>
      </c>
      <c r="E13" s="79" t="s">
        <v>1404</v>
      </c>
      <c r="F13" s="52">
        <v>350</v>
      </c>
      <c r="G13" s="119"/>
      <c r="H13" s="338">
        <v>1550</v>
      </c>
    </row>
    <row r="14" spans="1:8" ht="19.5" customHeight="1">
      <c r="A14" s="101"/>
      <c r="B14" s="105"/>
      <c r="C14" s="105"/>
      <c r="D14" s="220"/>
      <c r="E14" s="79"/>
      <c r="F14" s="52"/>
      <c r="G14" s="119"/>
      <c r="H14" s="338"/>
    </row>
    <row r="15" spans="1:8" ht="19.5" customHeight="1">
      <c r="A15" s="101"/>
      <c r="B15" s="105"/>
      <c r="C15" s="105"/>
      <c r="D15" s="220"/>
      <c r="E15" s="81"/>
      <c r="F15" s="52"/>
      <c r="G15" s="119"/>
      <c r="H15" s="338"/>
    </row>
    <row r="16" spans="1:8" ht="19.5" customHeight="1">
      <c r="A16" s="101"/>
      <c r="B16" s="105"/>
      <c r="C16" s="105"/>
      <c r="D16" s="220"/>
      <c r="E16" s="81"/>
      <c r="F16" s="52"/>
      <c r="G16" s="119"/>
      <c r="H16" s="338"/>
    </row>
    <row r="17" spans="1:8" ht="19.5" customHeight="1">
      <c r="A17" s="101"/>
      <c r="B17" s="105"/>
      <c r="C17" s="105"/>
      <c r="D17" s="220"/>
      <c r="E17" s="81"/>
      <c r="F17" s="52"/>
      <c r="G17" s="119"/>
      <c r="H17" s="338"/>
    </row>
    <row r="18" spans="1:8" ht="19.5" customHeight="1">
      <c r="A18" s="101"/>
      <c r="B18" s="105"/>
      <c r="C18" s="105"/>
      <c r="D18" s="220"/>
      <c r="E18" s="81"/>
      <c r="F18" s="52"/>
      <c r="G18" s="119"/>
      <c r="H18" s="338"/>
    </row>
    <row r="19" spans="1:8" ht="19.5" customHeight="1">
      <c r="A19" s="101"/>
      <c r="B19" s="105"/>
      <c r="C19" s="105"/>
      <c r="D19" s="220"/>
      <c r="E19" s="81"/>
      <c r="F19" s="52"/>
      <c r="G19" s="119"/>
      <c r="H19" s="338"/>
    </row>
    <row r="20" spans="1:8" ht="19.5" customHeight="1">
      <c r="A20" s="101"/>
      <c r="B20" s="105"/>
      <c r="C20" s="105"/>
      <c r="D20" s="220"/>
      <c r="E20" s="81"/>
      <c r="F20" s="52"/>
      <c r="G20" s="119"/>
      <c r="H20" s="338"/>
    </row>
    <row r="21" spans="1:8" ht="19.5" customHeight="1">
      <c r="A21" s="101"/>
      <c r="B21" s="105"/>
      <c r="C21" s="105"/>
      <c r="D21" s="220"/>
      <c r="E21" s="81"/>
      <c r="F21" s="52"/>
      <c r="G21" s="119"/>
      <c r="H21" s="338"/>
    </row>
    <row r="22" spans="1:8" ht="19.5" customHeight="1">
      <c r="A22" s="101"/>
      <c r="B22" s="105"/>
      <c r="C22" s="105"/>
      <c r="D22" s="220"/>
      <c r="E22" s="81"/>
      <c r="F22" s="52"/>
      <c r="G22" s="119"/>
      <c r="H22" s="338"/>
    </row>
    <row r="23" spans="1:8" s="145" customFormat="1" ht="19.5" customHeight="1">
      <c r="A23" s="30"/>
      <c r="B23" s="74"/>
      <c r="C23" s="74"/>
      <c r="D23" s="216"/>
      <c r="E23" s="38" t="str">
        <f>CONCATENATE(FIXED(COUNTA(E5:E22),0,0),"　店")</f>
        <v>9　店</v>
      </c>
      <c r="F23" s="31">
        <f>SUM(F5:F22)</f>
        <v>3100</v>
      </c>
      <c r="G23" s="31">
        <f>SUM(G5:G22)</f>
        <v>0</v>
      </c>
      <c r="H23" s="147">
        <f>SUM(H5:H22)</f>
        <v>15550</v>
      </c>
    </row>
    <row r="24" spans="1:8" s="145" customFormat="1" ht="19.5" customHeight="1">
      <c r="A24" s="101"/>
      <c r="B24" s="105"/>
      <c r="C24" s="105"/>
      <c r="D24" s="220"/>
      <c r="E24" s="81"/>
      <c r="F24" s="52"/>
      <c r="G24" s="44"/>
      <c r="H24" s="338"/>
    </row>
    <row r="25" spans="1:8" ht="19.5" customHeight="1">
      <c r="A25" s="405" t="s">
        <v>50</v>
      </c>
      <c r="B25" s="406"/>
      <c r="C25" s="406"/>
      <c r="D25" s="207" t="s">
        <v>521</v>
      </c>
      <c r="E25" s="78" t="s">
        <v>1393</v>
      </c>
      <c r="F25" s="48">
        <v>400</v>
      </c>
      <c r="G25" s="112"/>
      <c r="H25" s="337">
        <v>2300</v>
      </c>
    </row>
    <row r="26" spans="1:8" ht="19.5" customHeight="1">
      <c r="A26" s="106">
        <f>SUM(G48)</f>
        <v>0</v>
      </c>
      <c r="B26" s="107" t="s">
        <v>99</v>
      </c>
      <c r="C26" s="107">
        <f>SUM(F48)</f>
        <v>3050</v>
      </c>
      <c r="D26" s="208" t="s">
        <v>522</v>
      </c>
      <c r="E26" s="79" t="s">
        <v>1396</v>
      </c>
      <c r="F26" s="44">
        <v>500</v>
      </c>
      <c r="G26" s="119"/>
      <c r="H26" s="338">
        <v>2450</v>
      </c>
    </row>
    <row r="27" spans="1:8" ht="19.5" customHeight="1">
      <c r="A27" s="106"/>
      <c r="B27" s="107"/>
      <c r="C27" s="107"/>
      <c r="D27" s="208" t="s">
        <v>523</v>
      </c>
      <c r="E27" s="79" t="s">
        <v>1394</v>
      </c>
      <c r="F27" s="44">
        <v>700</v>
      </c>
      <c r="G27" s="119"/>
      <c r="H27" s="338">
        <v>2800</v>
      </c>
    </row>
    <row r="28" spans="1:8" ht="19.5" customHeight="1">
      <c r="A28" s="106"/>
      <c r="B28" s="107"/>
      <c r="C28" s="107"/>
      <c r="D28" s="208" t="s">
        <v>524</v>
      </c>
      <c r="E28" s="79" t="s">
        <v>1395</v>
      </c>
      <c r="F28" s="44">
        <v>500</v>
      </c>
      <c r="G28" s="119"/>
      <c r="H28" s="338">
        <v>1900</v>
      </c>
    </row>
    <row r="29" spans="1:8" ht="19.5" customHeight="1">
      <c r="A29" s="101"/>
      <c r="B29" s="102"/>
      <c r="C29" s="102"/>
      <c r="D29" s="208" t="s">
        <v>525</v>
      </c>
      <c r="E29" s="79" t="s">
        <v>1397</v>
      </c>
      <c r="F29" s="44">
        <v>750</v>
      </c>
      <c r="G29" s="119"/>
      <c r="H29" s="338">
        <v>3050</v>
      </c>
    </row>
    <row r="30" spans="1:8" ht="19.5" customHeight="1">
      <c r="A30" s="101"/>
      <c r="B30" s="102"/>
      <c r="C30" s="102"/>
      <c r="D30" s="208" t="s">
        <v>526</v>
      </c>
      <c r="E30" s="79" t="s">
        <v>791</v>
      </c>
      <c r="F30" s="44">
        <v>200</v>
      </c>
      <c r="G30" s="119"/>
      <c r="H30" s="338">
        <v>1200</v>
      </c>
    </row>
    <row r="31" spans="1:8" ht="19.5" customHeight="1">
      <c r="A31" s="106"/>
      <c r="B31" s="107"/>
      <c r="C31" s="107"/>
      <c r="D31" s="213"/>
      <c r="E31" s="79"/>
      <c r="F31" s="24"/>
      <c r="G31" s="99"/>
      <c r="H31" s="338"/>
    </row>
    <row r="32" spans="1:8" ht="19.5" customHeight="1">
      <c r="A32" s="101"/>
      <c r="B32" s="105"/>
      <c r="C32" s="105"/>
      <c r="D32" s="220"/>
      <c r="E32" s="81"/>
      <c r="F32" s="52"/>
      <c r="G32" s="119"/>
      <c r="H32" s="338"/>
    </row>
    <row r="33" spans="1:8" ht="19.5" customHeight="1">
      <c r="A33" s="101"/>
      <c r="B33" s="105"/>
      <c r="C33" s="105"/>
      <c r="D33" s="220"/>
      <c r="E33" s="81"/>
      <c r="F33" s="52"/>
      <c r="G33" s="119"/>
      <c r="H33" s="338"/>
    </row>
    <row r="34" spans="1:8" ht="19.5" customHeight="1">
      <c r="A34" s="101"/>
      <c r="B34" s="105"/>
      <c r="C34" s="105"/>
      <c r="D34" s="220"/>
      <c r="E34" s="81"/>
      <c r="F34" s="52"/>
      <c r="G34" s="119"/>
      <c r="H34" s="338"/>
    </row>
    <row r="35" spans="1:8" ht="19.5" customHeight="1">
      <c r="A35" s="101"/>
      <c r="B35" s="105"/>
      <c r="C35" s="105"/>
      <c r="D35" s="220"/>
      <c r="E35" s="81"/>
      <c r="F35" s="52"/>
      <c r="G35" s="119"/>
      <c r="H35" s="338"/>
    </row>
    <row r="36" spans="1:8" ht="19.5" customHeight="1">
      <c r="A36" s="101"/>
      <c r="B36" s="105"/>
      <c r="C36" s="105"/>
      <c r="D36" s="220"/>
      <c r="E36" s="81"/>
      <c r="F36" s="52"/>
      <c r="G36" s="119"/>
      <c r="H36" s="338"/>
    </row>
    <row r="37" spans="1:8" ht="19.5" customHeight="1">
      <c r="A37" s="101"/>
      <c r="B37" s="105"/>
      <c r="C37" s="105"/>
      <c r="D37" s="220"/>
      <c r="E37" s="81"/>
      <c r="F37" s="52"/>
      <c r="G37" s="119"/>
      <c r="H37" s="338"/>
    </row>
    <row r="38" spans="1:8" ht="19.5" customHeight="1">
      <c r="A38" s="101"/>
      <c r="B38" s="105"/>
      <c r="C38" s="105"/>
      <c r="D38" s="220"/>
      <c r="E38" s="81"/>
      <c r="F38" s="52"/>
      <c r="G38" s="119"/>
      <c r="H38" s="338"/>
    </row>
    <row r="39" spans="1:8" ht="19.5" customHeight="1">
      <c r="A39" s="101"/>
      <c r="B39" s="105"/>
      <c r="C39" s="105"/>
      <c r="D39" s="220"/>
      <c r="E39" s="81"/>
      <c r="F39" s="52"/>
      <c r="G39" s="119"/>
      <c r="H39" s="338"/>
    </row>
    <row r="40" spans="1:8" ht="19.5" customHeight="1">
      <c r="A40" s="101"/>
      <c r="B40" s="105"/>
      <c r="C40" s="105"/>
      <c r="D40" s="220"/>
      <c r="E40" s="81"/>
      <c r="F40" s="52"/>
      <c r="G40" s="119"/>
      <c r="H40" s="338"/>
    </row>
    <row r="41" spans="1:8" ht="19.5" customHeight="1">
      <c r="A41" s="101"/>
      <c r="B41" s="105"/>
      <c r="C41" s="105"/>
      <c r="D41" s="220"/>
      <c r="E41" s="81"/>
      <c r="F41" s="52"/>
      <c r="G41" s="119"/>
      <c r="H41" s="338"/>
    </row>
    <row r="42" spans="1:8" ht="19.5" customHeight="1">
      <c r="A42" s="101"/>
      <c r="B42" s="105"/>
      <c r="C42" s="105"/>
      <c r="D42" s="220"/>
      <c r="E42" s="81"/>
      <c r="F42" s="52"/>
      <c r="G42" s="119"/>
      <c r="H42" s="338"/>
    </row>
    <row r="43" spans="1:8" ht="19.5" customHeight="1">
      <c r="A43" s="101"/>
      <c r="B43" s="105"/>
      <c r="C43" s="105"/>
      <c r="D43" s="220"/>
      <c r="E43" s="81"/>
      <c r="F43" s="52"/>
      <c r="G43" s="119"/>
      <c r="H43" s="338"/>
    </row>
    <row r="44" spans="1:8" ht="19.5" customHeight="1">
      <c r="A44" s="101"/>
      <c r="B44" s="105"/>
      <c r="C44" s="105"/>
      <c r="D44" s="220"/>
      <c r="E44" s="81"/>
      <c r="F44" s="52"/>
      <c r="G44" s="119"/>
      <c r="H44" s="338"/>
    </row>
    <row r="45" spans="1:8" ht="19.5" customHeight="1">
      <c r="A45" s="101"/>
      <c r="B45" s="105"/>
      <c r="C45" s="105"/>
      <c r="D45" s="220"/>
      <c r="E45" s="81"/>
      <c r="F45" s="52"/>
      <c r="G45" s="119"/>
      <c r="H45" s="338"/>
    </row>
    <row r="46" spans="1:8" ht="19.5" customHeight="1">
      <c r="A46" s="101"/>
      <c r="B46" s="102"/>
      <c r="C46" s="102"/>
      <c r="D46" s="213"/>
      <c r="E46" s="232"/>
      <c r="F46" s="39"/>
      <c r="G46" s="99"/>
      <c r="H46" s="338"/>
    </row>
    <row r="47" spans="1:8" ht="19.5" customHeight="1">
      <c r="A47" s="104"/>
      <c r="B47" s="105"/>
      <c r="C47" s="105"/>
      <c r="D47" s="218"/>
      <c r="E47" s="26"/>
      <c r="F47" s="27"/>
      <c r="G47" s="144"/>
      <c r="H47" s="340"/>
    </row>
    <row r="48" spans="1:8" s="145" customFormat="1" ht="19.5" customHeight="1">
      <c r="A48" s="30"/>
      <c r="B48" s="74"/>
      <c r="C48" s="74"/>
      <c r="D48" s="216"/>
      <c r="E48" s="38" t="str">
        <f>CONCATENATE(FIXED(COUNTA(E25:E47),0,0),"　店")</f>
        <v>6　店</v>
      </c>
      <c r="F48" s="31">
        <f>SUM(F25:F47)</f>
        <v>3050</v>
      </c>
      <c r="G48" s="31">
        <f>SUM(G25:G47)</f>
        <v>0</v>
      </c>
      <c r="H48" s="32">
        <f>SUM(H25:H47)</f>
        <v>13700</v>
      </c>
    </row>
    <row r="49" spans="1:8" s="145"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24:C24 A3:H3 A5:C22 A32:C48 D46:F48 G48:H48 A50:G65536 H49:H65536 A23:G23 H25:H30 H5:H22"/>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2 G25:G47">
      <formula1>F5</formula1>
    </dataValidation>
    <dataValidation type="whole" operator="lessThanOrEqual" allowBlank="1" showInputMessage="1" showErrorMessage="1" sqref="H35:H47">
      <formula1>F35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6.xml><?xml version="1.0" encoding="utf-8"?>
<worksheet xmlns="http://schemas.openxmlformats.org/spreadsheetml/2006/main" xmlns:r="http://schemas.openxmlformats.org/officeDocument/2006/relationships">
  <sheetPr codeName="Sheet24">
    <pageSetUpPr fitToPage="1"/>
  </sheetPr>
  <dimension ref="A1:H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29" sqref="K29"/>
    </sheetView>
  </sheetViews>
  <sheetFormatPr defaultColWidth="9.00390625" defaultRowHeight="13.5"/>
  <cols>
    <col min="1" max="1" width="10.625" style="17" customWidth="1"/>
    <col min="2" max="2" width="2.625" style="17" customWidth="1"/>
    <col min="3" max="3" width="10.625" style="17" customWidth="1"/>
    <col min="4" max="4" width="8.625" style="219" customWidth="1"/>
    <col min="5" max="5" width="20.625" style="34"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SUM(A6,A20,A34)</f>
        <v>0</v>
      </c>
    </row>
    <row r="3" spans="1:8" s="20" customFormat="1" ht="24" customHeight="1">
      <c r="A3" s="17"/>
      <c r="B3" s="17"/>
      <c r="C3" s="17"/>
      <c r="D3" s="219"/>
      <c r="E3" s="714"/>
      <c r="F3" s="714"/>
      <c r="G3" s="691"/>
      <c r="H3" s="700"/>
    </row>
    <row r="4" spans="1:8" s="13" customFormat="1" ht="19.5" customHeight="1">
      <c r="A4" s="689" t="s">
        <v>119</v>
      </c>
      <c r="B4" s="648"/>
      <c r="C4" s="690"/>
      <c r="D4" s="699" t="s">
        <v>115</v>
      </c>
      <c r="E4" s="651"/>
      <c r="F4" s="490" t="s">
        <v>120</v>
      </c>
      <c r="G4" s="519" t="s">
        <v>912</v>
      </c>
      <c r="H4" s="503" t="s">
        <v>118</v>
      </c>
    </row>
    <row r="5" spans="1:8" ht="19.5" customHeight="1">
      <c r="A5" s="403" t="s">
        <v>764</v>
      </c>
      <c r="B5" s="404"/>
      <c r="C5" s="404"/>
      <c r="D5" s="207" t="s">
        <v>765</v>
      </c>
      <c r="E5" s="230" t="s">
        <v>1411</v>
      </c>
      <c r="F5" s="48">
        <v>350</v>
      </c>
      <c r="G5" s="112"/>
      <c r="H5" s="337">
        <v>2100</v>
      </c>
    </row>
    <row r="6" spans="1:8" ht="19.5" customHeight="1">
      <c r="A6" s="106">
        <f>SUM(G17)</f>
        <v>0</v>
      </c>
      <c r="B6" s="107" t="s">
        <v>99</v>
      </c>
      <c r="C6" s="107">
        <f>SUM(F17)</f>
        <v>1600</v>
      </c>
      <c r="D6" s="208" t="s">
        <v>766</v>
      </c>
      <c r="E6" s="231" t="s">
        <v>1412</v>
      </c>
      <c r="F6" s="44">
        <v>450</v>
      </c>
      <c r="G6" s="119"/>
      <c r="H6" s="338">
        <v>2300</v>
      </c>
    </row>
    <row r="7" spans="1:8" ht="19.5" customHeight="1">
      <c r="A7" s="106"/>
      <c r="B7" s="107"/>
      <c r="C7" s="107"/>
      <c r="D7" s="208" t="s">
        <v>767</v>
      </c>
      <c r="E7" s="231" t="s">
        <v>1413</v>
      </c>
      <c r="F7" s="44">
        <v>550</v>
      </c>
      <c r="G7" s="119"/>
      <c r="H7" s="338">
        <v>2950</v>
      </c>
    </row>
    <row r="8" spans="1:8" ht="19.5" customHeight="1">
      <c r="A8" s="106"/>
      <c r="B8" s="107"/>
      <c r="C8" s="107"/>
      <c r="D8" s="208" t="s">
        <v>768</v>
      </c>
      <c r="E8" s="231" t="s">
        <v>1414</v>
      </c>
      <c r="F8" s="44">
        <v>250</v>
      </c>
      <c r="G8" s="119"/>
      <c r="H8" s="338">
        <v>1550</v>
      </c>
    </row>
    <row r="9" spans="1:8" ht="19.5" customHeight="1">
      <c r="A9" s="106"/>
      <c r="B9" s="107"/>
      <c r="C9" s="107"/>
      <c r="D9" s="208"/>
      <c r="E9" s="231"/>
      <c r="F9" s="44"/>
      <c r="G9" s="119"/>
      <c r="H9" s="338"/>
    </row>
    <row r="10" spans="1:8" ht="19.5" customHeight="1">
      <c r="A10" s="106"/>
      <c r="B10" s="107"/>
      <c r="C10" s="107"/>
      <c r="D10" s="208"/>
      <c r="E10" s="79"/>
      <c r="F10" s="44"/>
      <c r="G10" s="119"/>
      <c r="H10" s="338"/>
    </row>
    <row r="11" spans="1:8" ht="19.5" customHeight="1">
      <c r="A11" s="106"/>
      <c r="B11" s="107"/>
      <c r="C11" s="107"/>
      <c r="D11" s="208"/>
      <c r="E11" s="79"/>
      <c r="F11" s="44"/>
      <c r="G11" s="119"/>
      <c r="H11" s="338"/>
    </row>
    <row r="12" spans="1:8" ht="19.5" customHeight="1">
      <c r="A12" s="106"/>
      <c r="B12" s="107"/>
      <c r="C12" s="107"/>
      <c r="D12" s="208"/>
      <c r="E12" s="79"/>
      <c r="F12" s="44"/>
      <c r="G12" s="119"/>
      <c r="H12" s="338"/>
    </row>
    <row r="13" spans="1:8" ht="19.5" customHeight="1">
      <c r="A13" s="106"/>
      <c r="B13" s="107"/>
      <c r="C13" s="107"/>
      <c r="D13" s="208"/>
      <c r="E13" s="79"/>
      <c r="F13" s="44"/>
      <c r="G13" s="119"/>
      <c r="H13" s="338"/>
    </row>
    <row r="14" spans="1:8" ht="19.5" customHeight="1">
      <c r="A14" s="106"/>
      <c r="B14" s="107"/>
      <c r="C14" s="107"/>
      <c r="D14" s="208"/>
      <c r="E14" s="79"/>
      <c r="F14" s="44"/>
      <c r="G14" s="119"/>
      <c r="H14" s="338"/>
    </row>
    <row r="15" spans="1:8" ht="19.5" customHeight="1">
      <c r="A15" s="106"/>
      <c r="B15" s="107"/>
      <c r="C15" s="107"/>
      <c r="D15" s="215"/>
      <c r="E15" s="79"/>
      <c r="F15" s="24"/>
      <c r="G15" s="99"/>
      <c r="H15" s="338"/>
    </row>
    <row r="16" spans="1:8" ht="19.5" customHeight="1">
      <c r="A16" s="106"/>
      <c r="B16" s="107"/>
      <c r="C16" s="107"/>
      <c r="D16" s="215"/>
      <c r="E16" s="79"/>
      <c r="F16" s="24"/>
      <c r="G16" s="99"/>
      <c r="H16" s="338"/>
    </row>
    <row r="17" spans="1:8" s="145" customFormat="1" ht="19.5" customHeight="1">
      <c r="A17" s="30"/>
      <c r="B17" s="74"/>
      <c r="C17" s="74"/>
      <c r="D17" s="216"/>
      <c r="E17" s="38" t="str">
        <f>CONCATENATE(FIXED(COUNTA(E5:E16),0,0),"　店")</f>
        <v>4　店</v>
      </c>
      <c r="F17" s="31">
        <f>SUM(F5:F16)</f>
        <v>1600</v>
      </c>
      <c r="G17" s="31">
        <f>SUM(G5:G16)</f>
        <v>0</v>
      </c>
      <c r="H17" s="147">
        <f>SUM(H5:H16)</f>
        <v>8900</v>
      </c>
    </row>
    <row r="18" spans="1:8" s="145" customFormat="1" ht="19.5" customHeight="1">
      <c r="A18" s="400"/>
      <c r="B18" s="401"/>
      <c r="C18" s="401"/>
      <c r="D18" s="402"/>
      <c r="E18" s="26"/>
      <c r="F18" s="27"/>
      <c r="G18" s="27"/>
      <c r="H18" s="339"/>
    </row>
    <row r="19" spans="1:8" ht="19.5" customHeight="1">
      <c r="A19" s="405" t="s">
        <v>909</v>
      </c>
      <c r="B19" s="406"/>
      <c r="C19" s="406"/>
      <c r="D19" s="207" t="s">
        <v>527</v>
      </c>
      <c r="E19" s="230" t="s">
        <v>1407</v>
      </c>
      <c r="F19" s="48">
        <v>350</v>
      </c>
      <c r="G19" s="112"/>
      <c r="H19" s="337">
        <v>2400</v>
      </c>
    </row>
    <row r="20" spans="1:8" ht="19.5" customHeight="1">
      <c r="A20" s="106">
        <f>SUM(G31)</f>
        <v>0</v>
      </c>
      <c r="B20" s="107" t="s">
        <v>99</v>
      </c>
      <c r="C20" s="107">
        <f>SUM(F31)</f>
        <v>1500</v>
      </c>
      <c r="D20" s="208" t="s">
        <v>528</v>
      </c>
      <c r="E20" s="231" t="s">
        <v>1409</v>
      </c>
      <c r="F20" s="44">
        <v>500</v>
      </c>
      <c r="G20" s="119"/>
      <c r="H20" s="338">
        <v>1900</v>
      </c>
    </row>
    <row r="21" spans="1:8" ht="19.5" customHeight="1">
      <c r="A21" s="106"/>
      <c r="B21" s="107"/>
      <c r="C21" s="107"/>
      <c r="D21" s="208" t="s">
        <v>529</v>
      </c>
      <c r="E21" s="231" t="s">
        <v>1408</v>
      </c>
      <c r="F21" s="44">
        <v>250</v>
      </c>
      <c r="G21" s="119"/>
      <c r="H21" s="338">
        <v>1550</v>
      </c>
    </row>
    <row r="22" spans="1:8" ht="19.5" customHeight="1">
      <c r="A22" s="106"/>
      <c r="B22" s="107"/>
      <c r="C22" s="107"/>
      <c r="D22" s="208" t="s">
        <v>530</v>
      </c>
      <c r="E22" s="231" t="s">
        <v>1410</v>
      </c>
      <c r="F22" s="44">
        <v>400</v>
      </c>
      <c r="G22" s="119"/>
      <c r="H22" s="338">
        <v>2250</v>
      </c>
    </row>
    <row r="23" spans="1:8" ht="19.5" customHeight="1">
      <c r="A23" s="106"/>
      <c r="B23" s="107"/>
      <c r="C23" s="107"/>
      <c r="D23" s="208"/>
      <c r="E23" s="79"/>
      <c r="F23" s="44"/>
      <c r="G23" s="119"/>
      <c r="H23" s="338"/>
    </row>
    <row r="24" spans="1:8" ht="19.5" customHeight="1">
      <c r="A24" s="106"/>
      <c r="B24" s="107"/>
      <c r="C24" s="107"/>
      <c r="D24" s="208"/>
      <c r="E24" s="79"/>
      <c r="F24" s="44"/>
      <c r="G24" s="119"/>
      <c r="H24" s="338"/>
    </row>
    <row r="25" spans="1:8" ht="19.5" customHeight="1">
      <c r="A25" s="106"/>
      <c r="B25" s="107"/>
      <c r="C25" s="107"/>
      <c r="D25" s="208"/>
      <c r="E25" s="79"/>
      <c r="F25" s="44"/>
      <c r="G25" s="119"/>
      <c r="H25" s="338"/>
    </row>
    <row r="26" spans="1:8" ht="19.5" customHeight="1">
      <c r="A26" s="106"/>
      <c r="B26" s="107"/>
      <c r="C26" s="107"/>
      <c r="D26" s="208"/>
      <c r="E26" s="79"/>
      <c r="F26" s="44"/>
      <c r="G26" s="119"/>
      <c r="H26" s="338"/>
    </row>
    <row r="27" spans="1:8" ht="19.5" customHeight="1">
      <c r="A27" s="106"/>
      <c r="B27" s="107"/>
      <c r="C27" s="107"/>
      <c r="D27" s="208"/>
      <c r="E27" s="79"/>
      <c r="F27" s="44"/>
      <c r="G27" s="119"/>
      <c r="H27" s="338"/>
    </row>
    <row r="28" spans="1:8" ht="19.5" customHeight="1">
      <c r="A28" s="106"/>
      <c r="B28" s="107"/>
      <c r="C28" s="107"/>
      <c r="D28" s="208"/>
      <c r="E28" s="79"/>
      <c r="F28" s="44"/>
      <c r="G28" s="119"/>
      <c r="H28" s="338"/>
    </row>
    <row r="29" spans="1:8" ht="19.5" customHeight="1">
      <c r="A29" s="106"/>
      <c r="B29" s="107"/>
      <c r="C29" s="107"/>
      <c r="D29" s="215"/>
      <c r="E29" s="79"/>
      <c r="F29" s="24"/>
      <c r="G29" s="99"/>
      <c r="H29" s="338"/>
    </row>
    <row r="30" spans="1:8" ht="19.5" customHeight="1">
      <c r="A30" s="106"/>
      <c r="B30" s="107"/>
      <c r="C30" s="107"/>
      <c r="D30" s="215"/>
      <c r="E30" s="23"/>
      <c r="F30" s="24"/>
      <c r="G30" s="99"/>
      <c r="H30" s="338"/>
    </row>
    <row r="31" spans="1:8" s="145" customFormat="1" ht="19.5" customHeight="1">
      <c r="A31" s="30"/>
      <c r="B31" s="74"/>
      <c r="C31" s="74"/>
      <c r="D31" s="216"/>
      <c r="E31" s="38" t="str">
        <f>CONCATENATE(FIXED(COUNTA(E19:E30),0,0),"　店")</f>
        <v>4　店</v>
      </c>
      <c r="F31" s="31">
        <f>SUM(F19:F30)</f>
        <v>1500</v>
      </c>
      <c r="G31" s="31">
        <f>SUM(G19:G30)</f>
        <v>0</v>
      </c>
      <c r="H31" s="147">
        <f>SUM(H19:H30)</f>
        <v>8100</v>
      </c>
    </row>
    <row r="32" spans="1:8" s="145" customFormat="1" ht="19.5" customHeight="1">
      <c r="A32" s="400"/>
      <c r="B32" s="401"/>
      <c r="C32" s="401"/>
      <c r="D32" s="402"/>
      <c r="E32" s="26"/>
      <c r="F32" s="27"/>
      <c r="G32" s="27"/>
      <c r="H32" s="339"/>
    </row>
    <row r="33" spans="1:8" ht="19.5" customHeight="1">
      <c r="A33" s="374" t="s">
        <v>51</v>
      </c>
      <c r="B33" s="75"/>
      <c r="C33" s="75"/>
      <c r="D33" s="207" t="s">
        <v>531</v>
      </c>
      <c r="E33" s="78" t="s">
        <v>1306</v>
      </c>
      <c r="F33" s="48">
        <v>850</v>
      </c>
      <c r="G33" s="112"/>
      <c r="H33" s="337">
        <v>4600</v>
      </c>
    </row>
    <row r="34" spans="1:8" ht="19.5" customHeight="1">
      <c r="A34" s="106">
        <f>SUM(G48)</f>
        <v>0</v>
      </c>
      <c r="B34" s="107" t="s">
        <v>99</v>
      </c>
      <c r="C34" s="107">
        <f>SUM(F48)</f>
        <v>3050</v>
      </c>
      <c r="D34" s="208" t="s">
        <v>532</v>
      </c>
      <c r="E34" s="79" t="s">
        <v>1310</v>
      </c>
      <c r="F34" s="44">
        <v>250</v>
      </c>
      <c r="G34" s="119"/>
      <c r="H34" s="338">
        <v>1550</v>
      </c>
    </row>
    <row r="35" spans="1:8" ht="19.5" customHeight="1">
      <c r="A35" s="106"/>
      <c r="B35" s="107"/>
      <c r="C35" s="107"/>
      <c r="D35" s="208" t="s">
        <v>533</v>
      </c>
      <c r="E35" s="79" t="s">
        <v>1308</v>
      </c>
      <c r="F35" s="44">
        <v>200</v>
      </c>
      <c r="G35" s="119"/>
      <c r="H35" s="338">
        <v>1250</v>
      </c>
    </row>
    <row r="36" spans="1:8" ht="19.5" customHeight="1">
      <c r="A36" s="106"/>
      <c r="B36" s="107"/>
      <c r="C36" s="107"/>
      <c r="D36" s="208" t="s">
        <v>534</v>
      </c>
      <c r="E36" s="79" t="s">
        <v>1305</v>
      </c>
      <c r="F36" s="44">
        <v>750</v>
      </c>
      <c r="G36" s="119"/>
      <c r="H36" s="338">
        <v>3900</v>
      </c>
    </row>
    <row r="37" spans="1:8" ht="19.5" customHeight="1">
      <c r="A37" s="106"/>
      <c r="B37" s="107"/>
      <c r="C37" s="107"/>
      <c r="D37" s="208" t="s">
        <v>535</v>
      </c>
      <c r="E37" s="79" t="s">
        <v>1307</v>
      </c>
      <c r="F37" s="44">
        <v>250</v>
      </c>
      <c r="G37" s="119"/>
      <c r="H37" s="338">
        <v>1600</v>
      </c>
    </row>
    <row r="38" spans="1:8" ht="19.5" customHeight="1">
      <c r="A38" s="106"/>
      <c r="B38" s="107"/>
      <c r="C38" s="107"/>
      <c r="D38" s="208" t="s">
        <v>536</v>
      </c>
      <c r="E38" s="79" t="s">
        <v>1309</v>
      </c>
      <c r="F38" s="44">
        <v>450</v>
      </c>
      <c r="G38" s="119"/>
      <c r="H38" s="338">
        <v>2200</v>
      </c>
    </row>
    <row r="39" spans="1:8" ht="19.5" customHeight="1">
      <c r="A39" s="106"/>
      <c r="B39" s="107"/>
      <c r="C39" s="107"/>
      <c r="D39" s="208" t="s">
        <v>769</v>
      </c>
      <c r="E39" s="79" t="s">
        <v>1311</v>
      </c>
      <c r="F39" s="24">
        <v>300</v>
      </c>
      <c r="G39" s="99"/>
      <c r="H39" s="338">
        <v>1950</v>
      </c>
    </row>
    <row r="40" spans="1:8" ht="19.5" customHeight="1">
      <c r="A40" s="101"/>
      <c r="B40" s="102"/>
      <c r="C40" s="102"/>
      <c r="D40" s="208"/>
      <c r="E40" s="79"/>
      <c r="F40" s="24"/>
      <c r="G40" s="99"/>
      <c r="H40" s="338"/>
    </row>
    <row r="41" spans="1:8" ht="19.5" customHeight="1">
      <c r="A41" s="101"/>
      <c r="B41" s="102"/>
      <c r="C41" s="102"/>
      <c r="D41" s="217"/>
      <c r="E41" s="23"/>
      <c r="F41" s="24"/>
      <c r="G41" s="99"/>
      <c r="H41" s="338"/>
    </row>
    <row r="42" spans="1:8" ht="19.5" customHeight="1">
      <c r="A42" s="101"/>
      <c r="B42" s="102"/>
      <c r="C42" s="102"/>
      <c r="D42" s="217"/>
      <c r="E42" s="23"/>
      <c r="F42" s="24"/>
      <c r="G42" s="99"/>
      <c r="H42" s="338"/>
    </row>
    <row r="43" spans="1:8" ht="19.5" customHeight="1">
      <c r="A43" s="101"/>
      <c r="B43" s="102"/>
      <c r="C43" s="102"/>
      <c r="D43" s="217"/>
      <c r="E43" s="23"/>
      <c r="F43" s="24"/>
      <c r="G43" s="99"/>
      <c r="H43" s="338"/>
    </row>
    <row r="44" spans="1:8" ht="19.5" customHeight="1">
      <c r="A44" s="101"/>
      <c r="B44" s="102"/>
      <c r="C44" s="102"/>
      <c r="D44" s="217"/>
      <c r="E44" s="23"/>
      <c r="F44" s="24"/>
      <c r="G44" s="99"/>
      <c r="H44" s="338"/>
    </row>
    <row r="45" spans="1:8" ht="19.5" customHeight="1">
      <c r="A45" s="101"/>
      <c r="B45" s="102"/>
      <c r="C45" s="102"/>
      <c r="D45" s="217"/>
      <c r="E45" s="23"/>
      <c r="F45" s="24"/>
      <c r="G45" s="99"/>
      <c r="H45" s="338"/>
    </row>
    <row r="46" spans="1:8" ht="19.5" customHeight="1">
      <c r="A46" s="104"/>
      <c r="B46" s="105"/>
      <c r="C46" s="105"/>
      <c r="D46" s="218"/>
      <c r="E46" s="26"/>
      <c r="F46" s="27"/>
      <c r="G46" s="144"/>
      <c r="H46" s="339"/>
    </row>
    <row r="47" spans="1:8" ht="19.5" customHeight="1">
      <c r="A47" s="104"/>
      <c r="B47" s="105"/>
      <c r="C47" s="105"/>
      <c r="D47" s="218"/>
      <c r="E47" s="26"/>
      <c r="F47" s="27"/>
      <c r="G47" s="144"/>
      <c r="H47" s="340"/>
    </row>
    <row r="48" spans="1:8" s="145" customFormat="1" ht="19.5" customHeight="1">
      <c r="A48" s="30"/>
      <c r="B48" s="74"/>
      <c r="C48" s="74"/>
      <c r="D48" s="216"/>
      <c r="E48" s="38" t="str">
        <f>CONCATENATE(FIXED(COUNTA(E33:E43),0,0),"　店")</f>
        <v>7　店</v>
      </c>
      <c r="F48" s="31">
        <f>SUM(F33:F47)</f>
        <v>3050</v>
      </c>
      <c r="G48" s="31">
        <f>SUM(G33:G47)</f>
        <v>0</v>
      </c>
      <c r="H48" s="32">
        <f>SUM(H33:H47)</f>
        <v>17050</v>
      </c>
    </row>
    <row r="49" spans="1:8" s="145" customFormat="1" ht="19.5" customHeight="1">
      <c r="A49" s="520" t="s">
        <v>1523</v>
      </c>
      <c r="B49" s="1"/>
      <c r="C49" s="1"/>
      <c r="D49" s="206"/>
      <c r="E49" s="2"/>
      <c r="F49" s="2"/>
      <c r="G49" s="2"/>
      <c r="H49" s="12" t="s">
        <v>114</v>
      </c>
    </row>
    <row r="50" ht="13.5" customHeight="1"/>
    <row r="51" ht="13.5" customHeight="1"/>
    <row r="52" ht="13.5" customHeight="1"/>
    <row r="53" ht="13.5" customHeight="1"/>
    <row r="54" ht="13.5" customHeight="1"/>
    <row r="55" ht="13.5" customHeight="1"/>
    <row r="56" ht="13.5" customHeight="1"/>
    <row r="57" ht="13.5" customHeight="1"/>
    <row r="58" ht="13.5" customHeight="1"/>
    <row r="59" spans="1:7" s="17" customFormat="1" ht="13.5" customHeight="1">
      <c r="A59" s="36"/>
      <c r="B59" s="36"/>
      <c r="C59" s="36"/>
      <c r="D59" s="240"/>
      <c r="E59" s="34"/>
      <c r="F59" s="35"/>
      <c r="G59" s="35"/>
    </row>
  </sheetData>
  <sheetProtection password="CC5F"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allowBlank="1" showInputMessage="1" showErrorMessage="1" sqref="H43:H48">
      <formula1>F43</formula1>
    </dataValidation>
    <dataValidation type="whole" operator="lessThanOrEqual" showInputMessage="1" showErrorMessage="1" sqref="HF4:IV4">
      <formula1>HD4</formula1>
    </dataValidation>
    <dataValidation operator="lessThanOrEqual" allowBlank="1" showInputMessage="1" showErrorMessage="1" sqref="D33:F38 H3 D39:D40 H49 H5:H16 H33:H42 H19:H3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6 G33:G46 G19:G30">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7.xml><?xml version="1.0" encoding="utf-8"?>
<worksheet xmlns="http://schemas.openxmlformats.org/spreadsheetml/2006/main" xmlns:r="http://schemas.openxmlformats.org/officeDocument/2006/relationships">
  <sheetPr codeName="Sheet25">
    <pageSetUpPr fitToPage="1"/>
  </sheetPr>
  <dimension ref="A1:H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L28" sqref="L28"/>
    </sheetView>
  </sheetViews>
  <sheetFormatPr defaultColWidth="9.00390625" defaultRowHeight="13.5"/>
  <cols>
    <col min="1" max="1" width="10.625" style="17" customWidth="1"/>
    <col min="2" max="2" width="2.625" style="17" customWidth="1"/>
    <col min="3" max="3" width="10.625" style="17" customWidth="1"/>
    <col min="4" max="4" width="8.625" style="211" customWidth="1"/>
    <col min="5" max="5" width="20.625" style="19"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SUM(A6,A29)</f>
        <v>0</v>
      </c>
    </row>
    <row r="3" spans="1:8" s="20" customFormat="1" ht="24" customHeight="1">
      <c r="A3" s="17"/>
      <c r="B3" s="17"/>
      <c r="C3" s="17"/>
      <c r="D3" s="211"/>
      <c r="E3" s="714"/>
      <c r="F3" s="714"/>
      <c r="G3" s="691"/>
      <c r="H3" s="692"/>
    </row>
    <row r="4" spans="1:8" s="13" customFormat="1" ht="19.5" customHeight="1">
      <c r="A4" s="689" t="s">
        <v>119</v>
      </c>
      <c r="B4" s="648"/>
      <c r="C4" s="690"/>
      <c r="D4" s="699" t="s">
        <v>115</v>
      </c>
      <c r="E4" s="651"/>
      <c r="F4" s="490" t="s">
        <v>120</v>
      </c>
      <c r="G4" s="519" t="s">
        <v>912</v>
      </c>
      <c r="H4" s="503" t="s">
        <v>118</v>
      </c>
    </row>
    <row r="5" spans="1:8" ht="19.5" customHeight="1">
      <c r="A5" s="405" t="s">
        <v>52</v>
      </c>
      <c r="B5" s="543"/>
      <c r="C5" s="543"/>
      <c r="D5" s="214" t="s">
        <v>537</v>
      </c>
      <c r="E5" s="78" t="s">
        <v>1299</v>
      </c>
      <c r="F5" s="62">
        <v>200</v>
      </c>
      <c r="G5" s="112"/>
      <c r="H5" s="337">
        <v>1150</v>
      </c>
    </row>
    <row r="6" spans="1:8" ht="19.5" customHeight="1">
      <c r="A6" s="106">
        <f>SUM(G26)</f>
        <v>0</v>
      </c>
      <c r="B6" s="107" t="s">
        <v>99</v>
      </c>
      <c r="C6" s="107">
        <f>SUM(F26)</f>
        <v>2900</v>
      </c>
      <c r="D6" s="208" t="s">
        <v>538</v>
      </c>
      <c r="E6" s="79" t="s">
        <v>1300</v>
      </c>
      <c r="F6" s="52">
        <v>250</v>
      </c>
      <c r="G6" s="119"/>
      <c r="H6" s="338">
        <v>1600</v>
      </c>
    </row>
    <row r="7" spans="1:8" ht="19.5" customHeight="1">
      <c r="A7" s="106"/>
      <c r="B7" s="107"/>
      <c r="C7" s="107"/>
      <c r="D7" s="208" t="s">
        <v>539</v>
      </c>
      <c r="E7" s="79" t="s">
        <v>1295</v>
      </c>
      <c r="F7" s="52">
        <v>400</v>
      </c>
      <c r="G7" s="119"/>
      <c r="H7" s="338">
        <v>2400</v>
      </c>
    </row>
    <row r="8" spans="1:8" ht="19.5" customHeight="1">
      <c r="A8" s="106"/>
      <c r="B8" s="107"/>
      <c r="C8" s="107"/>
      <c r="D8" s="208" t="s">
        <v>540</v>
      </c>
      <c r="E8" s="79" t="s">
        <v>1298</v>
      </c>
      <c r="F8" s="52">
        <v>200</v>
      </c>
      <c r="G8" s="119"/>
      <c r="H8" s="338">
        <v>1400</v>
      </c>
    </row>
    <row r="9" spans="1:8" ht="19.5" customHeight="1">
      <c r="A9" s="101"/>
      <c r="B9" s="102"/>
      <c r="C9" s="102"/>
      <c r="D9" s="208" t="s">
        <v>541</v>
      </c>
      <c r="E9" s="79" t="s">
        <v>1296</v>
      </c>
      <c r="F9" s="52">
        <v>150</v>
      </c>
      <c r="G9" s="119"/>
      <c r="H9" s="338">
        <v>1150</v>
      </c>
    </row>
    <row r="10" spans="1:8" ht="19.5" customHeight="1">
      <c r="A10" s="101"/>
      <c r="B10" s="102"/>
      <c r="C10" s="102"/>
      <c r="D10" s="208" t="s">
        <v>542</v>
      </c>
      <c r="E10" s="79" t="s">
        <v>1302</v>
      </c>
      <c r="F10" s="52">
        <v>300</v>
      </c>
      <c r="G10" s="119"/>
      <c r="H10" s="338">
        <v>1800</v>
      </c>
    </row>
    <row r="11" spans="1:8" ht="19.5" customHeight="1">
      <c r="A11" s="101"/>
      <c r="B11" s="102"/>
      <c r="C11" s="102"/>
      <c r="D11" s="208" t="s">
        <v>543</v>
      </c>
      <c r="E11" s="79" t="s">
        <v>1297</v>
      </c>
      <c r="F11" s="52">
        <v>250</v>
      </c>
      <c r="G11" s="119"/>
      <c r="H11" s="338">
        <v>2450</v>
      </c>
    </row>
    <row r="12" spans="1:8" ht="19.5" customHeight="1">
      <c r="A12" s="101"/>
      <c r="B12" s="102"/>
      <c r="C12" s="102"/>
      <c r="D12" s="208" t="s">
        <v>544</v>
      </c>
      <c r="E12" s="79" t="s">
        <v>1303</v>
      </c>
      <c r="F12" s="52">
        <v>250</v>
      </c>
      <c r="G12" s="119"/>
      <c r="H12" s="338">
        <v>1350</v>
      </c>
    </row>
    <row r="13" spans="1:8" ht="19.5" customHeight="1">
      <c r="A13" s="101"/>
      <c r="B13" s="102"/>
      <c r="C13" s="102"/>
      <c r="D13" s="208" t="s">
        <v>545</v>
      </c>
      <c r="E13" s="79" t="s">
        <v>1301</v>
      </c>
      <c r="F13" s="52">
        <v>150</v>
      </c>
      <c r="G13" s="119"/>
      <c r="H13" s="338">
        <v>1150</v>
      </c>
    </row>
    <row r="14" spans="1:8" ht="19.5" customHeight="1">
      <c r="A14" s="106"/>
      <c r="B14" s="107"/>
      <c r="C14" s="107"/>
      <c r="D14" s="208" t="s">
        <v>546</v>
      </c>
      <c r="E14" s="79" t="s">
        <v>1304</v>
      </c>
      <c r="F14" s="52">
        <v>750</v>
      </c>
      <c r="G14" s="119"/>
      <c r="H14" s="338">
        <v>4550</v>
      </c>
    </row>
    <row r="15" spans="1:8" ht="19.5" customHeight="1">
      <c r="A15" s="101"/>
      <c r="B15" s="102"/>
      <c r="C15" s="102"/>
      <c r="D15" s="208"/>
      <c r="E15" s="79"/>
      <c r="F15" s="44"/>
      <c r="G15" s="119"/>
      <c r="H15" s="338"/>
    </row>
    <row r="16" spans="1:8" ht="19.5" customHeight="1">
      <c r="A16" s="101"/>
      <c r="B16" s="102"/>
      <c r="C16" s="102"/>
      <c r="D16" s="208"/>
      <c r="E16" s="79"/>
      <c r="F16" s="44"/>
      <c r="G16" s="119"/>
      <c r="H16" s="338"/>
    </row>
    <row r="17" spans="1:8" ht="19.5" customHeight="1">
      <c r="A17" s="101"/>
      <c r="B17" s="102"/>
      <c r="C17" s="102"/>
      <c r="D17" s="208"/>
      <c r="E17" s="79"/>
      <c r="F17" s="44"/>
      <c r="G17" s="119"/>
      <c r="H17" s="338"/>
    </row>
    <row r="18" spans="1:8" ht="19.5" customHeight="1">
      <c r="A18" s="101"/>
      <c r="B18" s="102"/>
      <c r="C18" s="102"/>
      <c r="D18" s="208"/>
      <c r="E18" s="79"/>
      <c r="F18" s="44"/>
      <c r="G18" s="119"/>
      <c r="H18" s="338"/>
    </row>
    <row r="19" spans="1:8" ht="19.5" customHeight="1">
      <c r="A19" s="101"/>
      <c r="B19" s="102"/>
      <c r="C19" s="102"/>
      <c r="D19" s="208"/>
      <c r="E19" s="79"/>
      <c r="F19" s="44"/>
      <c r="G19" s="119"/>
      <c r="H19" s="338"/>
    </row>
    <row r="20" spans="1:8" ht="19.5" customHeight="1">
      <c r="A20" s="101"/>
      <c r="B20" s="102"/>
      <c r="C20" s="102"/>
      <c r="D20" s="208"/>
      <c r="E20" s="79"/>
      <c r="F20" s="44"/>
      <c r="G20" s="119"/>
      <c r="H20" s="338"/>
    </row>
    <row r="21" spans="1:8" ht="19.5" customHeight="1">
      <c r="A21" s="101"/>
      <c r="B21" s="102"/>
      <c r="C21" s="102"/>
      <c r="D21" s="208"/>
      <c r="E21" s="79"/>
      <c r="F21" s="44"/>
      <c r="G21" s="119"/>
      <c r="H21" s="338"/>
    </row>
    <row r="22" spans="1:8" ht="19.5" customHeight="1">
      <c r="A22" s="101"/>
      <c r="B22" s="102"/>
      <c r="C22" s="102"/>
      <c r="D22" s="208"/>
      <c r="E22" s="79"/>
      <c r="F22" s="44"/>
      <c r="G22" s="119"/>
      <c r="H22" s="338"/>
    </row>
    <row r="23" spans="1:8" ht="19.5" customHeight="1">
      <c r="A23" s="101"/>
      <c r="B23" s="102"/>
      <c r="C23" s="102"/>
      <c r="D23" s="208"/>
      <c r="E23" s="79"/>
      <c r="F23" s="44"/>
      <c r="G23" s="119"/>
      <c r="H23" s="338"/>
    </row>
    <row r="24" spans="1:8" ht="19.5" customHeight="1">
      <c r="A24" s="101"/>
      <c r="B24" s="102"/>
      <c r="C24" s="102"/>
      <c r="D24" s="213"/>
      <c r="E24" s="79"/>
      <c r="F24" s="149"/>
      <c r="G24" s="407"/>
      <c r="H24" s="338"/>
    </row>
    <row r="25" spans="1:8" ht="19.5" customHeight="1">
      <c r="A25" s="101"/>
      <c r="B25" s="102"/>
      <c r="C25" s="102"/>
      <c r="D25" s="213"/>
      <c r="E25" s="79"/>
      <c r="F25" s="24"/>
      <c r="G25" s="99"/>
      <c r="H25" s="338"/>
    </row>
    <row r="26" spans="1:8" s="145" customFormat="1" ht="19.5" customHeight="1">
      <c r="A26" s="30"/>
      <c r="B26" s="74"/>
      <c r="C26" s="74"/>
      <c r="D26" s="210"/>
      <c r="E26" s="229" t="str">
        <f>CONCATENATE(FIXED(COUNTA(E5:E25),0,0),"　店")</f>
        <v>10　店</v>
      </c>
      <c r="F26" s="31">
        <f>SUM(F5:F25)</f>
        <v>2900</v>
      </c>
      <c r="G26" s="31">
        <f>SUM(G5:G25)</f>
        <v>0</v>
      </c>
      <c r="H26" s="147">
        <f>SUM(H5:H25)</f>
        <v>19000</v>
      </c>
    </row>
    <row r="27" spans="1:8" s="145" customFormat="1" ht="19.5" customHeight="1">
      <c r="A27" s="104"/>
      <c r="B27" s="105"/>
      <c r="C27" s="105"/>
      <c r="D27" s="209"/>
      <c r="E27" s="80"/>
      <c r="F27" s="27"/>
      <c r="G27" s="27"/>
      <c r="H27" s="339"/>
    </row>
    <row r="28" spans="1:8" ht="19.5" customHeight="1">
      <c r="A28" s="405" t="s">
        <v>53</v>
      </c>
      <c r="B28" s="406"/>
      <c r="C28" s="406"/>
      <c r="D28" s="207" t="s">
        <v>547</v>
      </c>
      <c r="E28" s="78" t="s">
        <v>944</v>
      </c>
      <c r="F28" s="62">
        <v>250</v>
      </c>
      <c r="G28" s="408"/>
      <c r="H28" s="337">
        <v>1800</v>
      </c>
    </row>
    <row r="29" spans="1:8" ht="19.5" customHeight="1">
      <c r="A29" s="106">
        <f>SUM(G48)</f>
        <v>0</v>
      </c>
      <c r="B29" s="107" t="s">
        <v>99</v>
      </c>
      <c r="C29" s="107">
        <f>SUM(F48)</f>
        <v>2700</v>
      </c>
      <c r="D29" s="208" t="s">
        <v>548</v>
      </c>
      <c r="E29" s="79" t="s">
        <v>1312</v>
      </c>
      <c r="F29" s="52">
        <v>750</v>
      </c>
      <c r="G29" s="161"/>
      <c r="H29" s="338">
        <v>4850</v>
      </c>
    </row>
    <row r="30" spans="1:8" ht="19.5" customHeight="1">
      <c r="A30" s="101"/>
      <c r="B30" s="102"/>
      <c r="C30" s="102"/>
      <c r="D30" s="208" t="s">
        <v>549</v>
      </c>
      <c r="E30" s="79" t="s">
        <v>945</v>
      </c>
      <c r="F30" s="52">
        <v>300</v>
      </c>
      <c r="G30" s="161"/>
      <c r="H30" s="338">
        <v>1800</v>
      </c>
    </row>
    <row r="31" spans="1:8" ht="19.5" customHeight="1">
      <c r="A31" s="101"/>
      <c r="B31" s="102"/>
      <c r="C31" s="102"/>
      <c r="D31" s="208" t="s">
        <v>550</v>
      </c>
      <c r="E31" s="79" t="s">
        <v>816</v>
      </c>
      <c r="F31" s="52">
        <v>250</v>
      </c>
      <c r="G31" s="161"/>
      <c r="H31" s="338">
        <v>1400</v>
      </c>
    </row>
    <row r="32" spans="1:8" ht="19.5" customHeight="1">
      <c r="A32" s="101"/>
      <c r="B32" s="102"/>
      <c r="C32" s="102"/>
      <c r="D32" s="208" t="s">
        <v>551</v>
      </c>
      <c r="E32" s="79" t="s">
        <v>1313</v>
      </c>
      <c r="F32" s="52">
        <v>350</v>
      </c>
      <c r="G32" s="161"/>
      <c r="H32" s="338">
        <v>2050</v>
      </c>
    </row>
    <row r="33" spans="1:8" ht="19.5" customHeight="1">
      <c r="A33" s="101"/>
      <c r="B33" s="102"/>
      <c r="C33" s="102"/>
      <c r="D33" s="208" t="s">
        <v>552</v>
      </c>
      <c r="E33" s="79" t="s">
        <v>817</v>
      </c>
      <c r="F33" s="52">
        <v>200</v>
      </c>
      <c r="G33" s="161"/>
      <c r="H33" s="338">
        <v>1550</v>
      </c>
    </row>
    <row r="34" spans="1:8" ht="19.5" customHeight="1">
      <c r="A34" s="101"/>
      <c r="B34" s="102"/>
      <c r="C34" s="102"/>
      <c r="D34" s="208" t="s">
        <v>553</v>
      </c>
      <c r="E34" s="79" t="s">
        <v>818</v>
      </c>
      <c r="F34" s="52">
        <v>200</v>
      </c>
      <c r="G34" s="161"/>
      <c r="H34" s="338">
        <v>1400</v>
      </c>
    </row>
    <row r="35" spans="1:8" ht="19.5" customHeight="1">
      <c r="A35" s="101"/>
      <c r="B35" s="102"/>
      <c r="C35" s="102"/>
      <c r="D35" s="208" t="s">
        <v>554</v>
      </c>
      <c r="E35" s="79" t="s">
        <v>819</v>
      </c>
      <c r="F35" s="52">
        <v>200</v>
      </c>
      <c r="G35" s="161"/>
      <c r="H35" s="338">
        <v>1400</v>
      </c>
    </row>
    <row r="36" spans="1:8" ht="19.5" customHeight="1">
      <c r="A36" s="101"/>
      <c r="B36" s="102"/>
      <c r="C36" s="102"/>
      <c r="D36" s="208" t="s">
        <v>555</v>
      </c>
      <c r="E36" s="79" t="s">
        <v>820</v>
      </c>
      <c r="F36" s="52">
        <v>200</v>
      </c>
      <c r="G36" s="161"/>
      <c r="H36" s="338">
        <v>1700</v>
      </c>
    </row>
    <row r="37" spans="1:8" ht="19.5" customHeight="1">
      <c r="A37" s="101"/>
      <c r="B37" s="102"/>
      <c r="C37" s="102"/>
      <c r="D37" s="208"/>
      <c r="E37" s="79"/>
      <c r="F37" s="52"/>
      <c r="G37" s="161"/>
      <c r="H37" s="338"/>
    </row>
    <row r="38" spans="1:8" ht="19.5" customHeight="1">
      <c r="A38" s="101"/>
      <c r="B38" s="102"/>
      <c r="C38" s="102"/>
      <c r="D38" s="208"/>
      <c r="E38" s="79"/>
      <c r="F38" s="52"/>
      <c r="G38" s="161"/>
      <c r="H38" s="338"/>
    </row>
    <row r="39" spans="1:8" ht="19.5" customHeight="1">
      <c r="A39" s="101"/>
      <c r="B39" s="102"/>
      <c r="C39" s="102"/>
      <c r="D39" s="208"/>
      <c r="E39" s="79"/>
      <c r="F39" s="52"/>
      <c r="G39" s="161"/>
      <c r="H39" s="338"/>
    </row>
    <row r="40" spans="1:8" ht="19.5" customHeight="1">
      <c r="A40" s="101"/>
      <c r="B40" s="102"/>
      <c r="C40" s="102"/>
      <c r="D40" s="208"/>
      <c r="E40" s="79"/>
      <c r="F40" s="52"/>
      <c r="G40" s="161"/>
      <c r="H40" s="338"/>
    </row>
    <row r="41" spans="1:8" ht="19.5" customHeight="1">
      <c r="A41" s="101"/>
      <c r="B41" s="102"/>
      <c r="C41" s="102"/>
      <c r="D41" s="208"/>
      <c r="E41" s="79"/>
      <c r="F41" s="52"/>
      <c r="G41" s="161"/>
      <c r="H41" s="338"/>
    </row>
    <row r="42" spans="1:8" ht="19.5" customHeight="1">
      <c r="A42" s="101"/>
      <c r="B42" s="102"/>
      <c r="C42" s="102"/>
      <c r="D42" s="208"/>
      <c r="E42" s="79"/>
      <c r="F42" s="52"/>
      <c r="G42" s="161"/>
      <c r="H42" s="338"/>
    </row>
    <row r="43" spans="1:8" ht="19.5" customHeight="1">
      <c r="A43" s="101"/>
      <c r="B43" s="102"/>
      <c r="C43" s="102"/>
      <c r="D43" s="208"/>
      <c r="E43" s="79"/>
      <c r="F43" s="52"/>
      <c r="G43" s="161"/>
      <c r="H43" s="338"/>
    </row>
    <row r="44" spans="1:8" ht="19.5" customHeight="1">
      <c r="A44" s="101"/>
      <c r="B44" s="102"/>
      <c r="C44" s="102"/>
      <c r="D44" s="208"/>
      <c r="E44" s="79"/>
      <c r="F44" s="52"/>
      <c r="G44" s="161"/>
      <c r="H44" s="338"/>
    </row>
    <row r="45" spans="1:8" ht="19.5" customHeight="1">
      <c r="A45" s="101"/>
      <c r="B45" s="102"/>
      <c r="C45" s="102"/>
      <c r="D45" s="208"/>
      <c r="E45" s="79"/>
      <c r="F45" s="52"/>
      <c r="G45" s="161"/>
      <c r="H45" s="338"/>
    </row>
    <row r="46" spans="1:8" ht="19.5" customHeight="1">
      <c r="A46" s="101"/>
      <c r="B46" s="102"/>
      <c r="C46" s="102"/>
      <c r="D46" s="213"/>
      <c r="E46" s="79"/>
      <c r="F46" s="39"/>
      <c r="G46" s="369"/>
      <c r="H46" s="338"/>
    </row>
    <row r="47" spans="1:8" ht="19.5" customHeight="1">
      <c r="A47" s="101"/>
      <c r="B47" s="102"/>
      <c r="C47" s="102"/>
      <c r="D47" s="213"/>
      <c r="E47" s="79"/>
      <c r="F47" s="24"/>
      <c r="G47" s="99"/>
      <c r="H47" s="338"/>
    </row>
    <row r="48" spans="1:8" s="145" customFormat="1" ht="19.5" customHeight="1">
      <c r="A48" s="30"/>
      <c r="B48" s="74"/>
      <c r="C48" s="74"/>
      <c r="D48" s="210"/>
      <c r="E48" s="229" t="str">
        <f>CONCATENATE(FIXED(COUNTA(E28:E47),0,0),"　店")</f>
        <v>9　店</v>
      </c>
      <c r="F48" s="31">
        <f>SUM(F28:F47)</f>
        <v>2700</v>
      </c>
      <c r="G48" s="31">
        <f>SUM(G28:G47)</f>
        <v>0</v>
      </c>
      <c r="H48" s="147">
        <f>SUM(H28:H47)</f>
        <v>17950</v>
      </c>
    </row>
    <row r="49" spans="1:8" s="145" customFormat="1" ht="19.5" customHeight="1">
      <c r="A49" s="520" t="s">
        <v>1523</v>
      </c>
      <c r="B49" s="1"/>
      <c r="C49" s="1"/>
      <c r="D49" s="206"/>
      <c r="E49" s="2"/>
      <c r="F49" s="2"/>
      <c r="G49" s="2"/>
      <c r="H49" s="12" t="s">
        <v>114</v>
      </c>
    </row>
    <row r="59" spans="1:4" ht="13.5">
      <c r="A59" s="36"/>
      <c r="B59" s="36"/>
      <c r="C59" s="36"/>
      <c r="D59" s="212"/>
    </row>
  </sheetData>
  <sheetProtection password="CC5F"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H49 G48 A50:H65536 A3:G3 G26:G27 H40:H41 A5:F48 H5:H27"/>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type="whole" operator="lessThanOrEqual" allowBlank="1" showInputMessage="1" showErrorMessage="1" sqref="H4 H42:H48">
      <formula1>F4</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8.xml><?xml version="1.0" encoding="utf-8"?>
<worksheet xmlns="http://schemas.openxmlformats.org/spreadsheetml/2006/main" xmlns:r="http://schemas.openxmlformats.org/officeDocument/2006/relationships">
  <sheetPr codeName="Sheet26">
    <pageSetUpPr fitToPage="1"/>
  </sheetPr>
  <dimension ref="A1:H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L19" sqref="L19"/>
    </sheetView>
  </sheetViews>
  <sheetFormatPr defaultColWidth="9.00390625" defaultRowHeight="13.5"/>
  <cols>
    <col min="1" max="1" width="10.625" style="17" customWidth="1"/>
    <col min="2" max="2" width="2.625" style="17" customWidth="1"/>
    <col min="3" max="3" width="10.625" style="17" customWidth="1"/>
    <col min="4" max="4" width="8.625" style="211" customWidth="1"/>
    <col min="5" max="5" width="20.625" style="19"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SUM(A6,A27)</f>
        <v>0</v>
      </c>
    </row>
    <row r="3" spans="1:8" s="20" customFormat="1" ht="24" customHeight="1">
      <c r="A3" s="17"/>
      <c r="B3" s="17"/>
      <c r="C3" s="17"/>
      <c r="D3" s="211"/>
      <c r="E3" s="714"/>
      <c r="F3" s="714"/>
      <c r="G3" s="691"/>
      <c r="H3" s="700"/>
    </row>
    <row r="4" spans="1:8" s="13" customFormat="1" ht="19.5" customHeight="1">
      <c r="A4" s="689" t="s">
        <v>119</v>
      </c>
      <c r="B4" s="648"/>
      <c r="C4" s="690"/>
      <c r="D4" s="699" t="s">
        <v>115</v>
      </c>
      <c r="E4" s="651"/>
      <c r="F4" s="490" t="s">
        <v>120</v>
      </c>
      <c r="G4" s="519" t="s">
        <v>912</v>
      </c>
      <c r="H4" s="503" t="s">
        <v>118</v>
      </c>
    </row>
    <row r="5" spans="1:8" ht="19.5" customHeight="1">
      <c r="A5" s="405" t="s">
        <v>54</v>
      </c>
      <c r="B5" s="406"/>
      <c r="C5" s="406"/>
      <c r="D5" s="207" t="s">
        <v>556</v>
      </c>
      <c r="E5" s="78" t="s">
        <v>1322</v>
      </c>
      <c r="F5" s="62">
        <v>300</v>
      </c>
      <c r="G5" s="112"/>
      <c r="H5" s="337">
        <v>2300</v>
      </c>
    </row>
    <row r="6" spans="1:8" ht="19.5" customHeight="1">
      <c r="A6" s="106">
        <f>SUM(G24)</f>
        <v>0</v>
      </c>
      <c r="B6" s="107" t="s">
        <v>99</v>
      </c>
      <c r="C6" s="107">
        <f>SUM(F24)</f>
        <v>3350</v>
      </c>
      <c r="D6" s="208" t="s">
        <v>557</v>
      </c>
      <c r="E6" s="79" t="s">
        <v>1323</v>
      </c>
      <c r="F6" s="52">
        <v>200</v>
      </c>
      <c r="G6" s="119"/>
      <c r="H6" s="338">
        <v>1500</v>
      </c>
    </row>
    <row r="7" spans="1:8" ht="19.5" customHeight="1">
      <c r="A7" s="101"/>
      <c r="B7" s="102"/>
      <c r="C7" s="102"/>
      <c r="D7" s="208" t="s">
        <v>558</v>
      </c>
      <c r="E7" s="79" t="s">
        <v>1321</v>
      </c>
      <c r="F7" s="52">
        <v>350</v>
      </c>
      <c r="G7" s="119"/>
      <c r="H7" s="338">
        <v>2950</v>
      </c>
    </row>
    <row r="8" spans="1:8" ht="19.5" customHeight="1">
      <c r="A8" s="101"/>
      <c r="B8" s="102"/>
      <c r="C8" s="102"/>
      <c r="D8" s="208" t="s">
        <v>559</v>
      </c>
      <c r="E8" s="79" t="s">
        <v>1326</v>
      </c>
      <c r="F8" s="52">
        <v>200</v>
      </c>
      <c r="G8" s="119"/>
      <c r="H8" s="338">
        <v>2000</v>
      </c>
    </row>
    <row r="9" spans="1:8" ht="19.5" customHeight="1">
      <c r="A9" s="101"/>
      <c r="B9" s="102"/>
      <c r="C9" s="102"/>
      <c r="D9" s="208" t="s">
        <v>560</v>
      </c>
      <c r="E9" s="79" t="s">
        <v>1318</v>
      </c>
      <c r="F9" s="52">
        <v>250</v>
      </c>
      <c r="G9" s="119"/>
      <c r="H9" s="338">
        <v>1500</v>
      </c>
    </row>
    <row r="10" spans="1:8" ht="19.5" customHeight="1">
      <c r="A10" s="101"/>
      <c r="B10" s="102"/>
      <c r="C10" s="102"/>
      <c r="D10" s="208" t="s">
        <v>561</v>
      </c>
      <c r="E10" s="79" t="s">
        <v>792</v>
      </c>
      <c r="F10" s="52">
        <v>150</v>
      </c>
      <c r="G10" s="119"/>
      <c r="H10" s="338">
        <v>1150</v>
      </c>
    </row>
    <row r="11" spans="1:8" ht="19.5" customHeight="1">
      <c r="A11" s="101"/>
      <c r="B11" s="102"/>
      <c r="C11" s="102"/>
      <c r="D11" s="208" t="s">
        <v>562</v>
      </c>
      <c r="E11" s="79" t="s">
        <v>793</v>
      </c>
      <c r="F11" s="52">
        <v>200</v>
      </c>
      <c r="G11" s="119"/>
      <c r="H11" s="338">
        <v>1400</v>
      </c>
    </row>
    <row r="12" spans="1:8" ht="19.5" customHeight="1">
      <c r="A12" s="101"/>
      <c r="B12" s="102"/>
      <c r="C12" s="102"/>
      <c r="D12" s="208" t="s">
        <v>563</v>
      </c>
      <c r="E12" s="79" t="s">
        <v>1325</v>
      </c>
      <c r="F12" s="52">
        <v>300</v>
      </c>
      <c r="G12" s="119"/>
      <c r="H12" s="338">
        <v>1450</v>
      </c>
    </row>
    <row r="13" spans="1:8" ht="19.5" customHeight="1">
      <c r="A13" s="101"/>
      <c r="B13" s="102"/>
      <c r="C13" s="102"/>
      <c r="D13" s="208" t="s">
        <v>564</v>
      </c>
      <c r="E13" s="79" t="s">
        <v>1324</v>
      </c>
      <c r="F13" s="52">
        <v>100</v>
      </c>
      <c r="G13" s="119"/>
      <c r="H13" s="338">
        <v>1300</v>
      </c>
    </row>
    <row r="14" spans="1:8" ht="19.5" customHeight="1">
      <c r="A14" s="101"/>
      <c r="B14" s="102"/>
      <c r="C14" s="102"/>
      <c r="D14" s="208" t="s">
        <v>565</v>
      </c>
      <c r="E14" s="79" t="s">
        <v>1320</v>
      </c>
      <c r="F14" s="52">
        <v>400</v>
      </c>
      <c r="G14" s="119"/>
      <c r="H14" s="338">
        <v>1850</v>
      </c>
    </row>
    <row r="15" spans="1:8" ht="19.5" customHeight="1">
      <c r="A15" s="101"/>
      <c r="B15" s="102"/>
      <c r="C15" s="102"/>
      <c r="D15" s="208" t="s">
        <v>566</v>
      </c>
      <c r="E15" s="79" t="s">
        <v>794</v>
      </c>
      <c r="F15" s="52">
        <v>150</v>
      </c>
      <c r="G15" s="119"/>
      <c r="H15" s="338">
        <v>1250</v>
      </c>
    </row>
    <row r="16" spans="1:8" ht="19.5" customHeight="1">
      <c r="A16" s="101"/>
      <c r="B16" s="102"/>
      <c r="C16" s="102"/>
      <c r="D16" s="208" t="s">
        <v>567</v>
      </c>
      <c r="E16" s="79" t="s">
        <v>795</v>
      </c>
      <c r="F16" s="52">
        <v>350</v>
      </c>
      <c r="G16" s="119"/>
      <c r="H16" s="338">
        <v>2250</v>
      </c>
    </row>
    <row r="17" spans="1:8" ht="19.5" customHeight="1">
      <c r="A17" s="101"/>
      <c r="B17" s="102"/>
      <c r="C17" s="102"/>
      <c r="D17" s="208" t="s">
        <v>568</v>
      </c>
      <c r="E17" s="79" t="s">
        <v>1319</v>
      </c>
      <c r="F17" s="44">
        <v>400</v>
      </c>
      <c r="G17" s="407"/>
      <c r="H17" s="338">
        <v>3350</v>
      </c>
    </row>
    <row r="18" spans="1:8" ht="19.5" customHeight="1">
      <c r="A18" s="101"/>
      <c r="B18" s="102"/>
      <c r="C18" s="102"/>
      <c r="D18" s="208"/>
      <c r="E18" s="79"/>
      <c r="F18" s="149"/>
      <c r="G18" s="407"/>
      <c r="H18" s="338"/>
    </row>
    <row r="19" spans="1:8" ht="19.5" customHeight="1">
      <c r="A19" s="101"/>
      <c r="B19" s="102"/>
      <c r="C19" s="102"/>
      <c r="D19" s="208"/>
      <c r="E19" s="79"/>
      <c r="F19" s="149"/>
      <c r="G19" s="407"/>
      <c r="H19" s="338"/>
    </row>
    <row r="20" spans="1:8" ht="19.5" customHeight="1">
      <c r="A20" s="101"/>
      <c r="B20" s="102"/>
      <c r="C20" s="102"/>
      <c r="D20" s="208"/>
      <c r="E20" s="79"/>
      <c r="F20" s="149"/>
      <c r="G20" s="407"/>
      <c r="H20" s="338"/>
    </row>
    <row r="21" spans="1:8" ht="19.5" customHeight="1">
      <c r="A21" s="101"/>
      <c r="B21" s="102"/>
      <c r="C21" s="102"/>
      <c r="D21" s="208"/>
      <c r="E21" s="79"/>
      <c r="F21" s="149"/>
      <c r="G21" s="407"/>
      <c r="H21" s="338"/>
    </row>
    <row r="22" spans="1:8" ht="19.5" customHeight="1">
      <c r="A22" s="101"/>
      <c r="B22" s="102"/>
      <c r="C22" s="102"/>
      <c r="D22" s="208"/>
      <c r="E22" s="79"/>
      <c r="F22" s="149"/>
      <c r="G22" s="407"/>
      <c r="H22" s="338"/>
    </row>
    <row r="23" spans="1:8" ht="19.5" customHeight="1">
      <c r="A23" s="101"/>
      <c r="B23" s="102"/>
      <c r="C23" s="102"/>
      <c r="D23" s="208"/>
      <c r="E23" s="79"/>
      <c r="F23" s="149"/>
      <c r="G23" s="407"/>
      <c r="H23" s="338"/>
    </row>
    <row r="24" spans="1:8" s="145" customFormat="1" ht="19.5" customHeight="1">
      <c r="A24" s="30"/>
      <c r="B24" s="74"/>
      <c r="C24" s="74"/>
      <c r="D24" s="210"/>
      <c r="E24" s="38" t="str">
        <f>CONCATENATE(FIXED(COUNTA(E5:E23),0,0),"　店")</f>
        <v>13　店</v>
      </c>
      <c r="F24" s="33">
        <f>SUM(F5:F23)</f>
        <v>3350</v>
      </c>
      <c r="G24" s="33">
        <f>SUM(G5:G23)</f>
        <v>0</v>
      </c>
      <c r="H24" s="147">
        <f>SUM(H5:H23)</f>
        <v>24250</v>
      </c>
    </row>
    <row r="25" spans="1:8" s="145" customFormat="1" ht="19.5" customHeight="1">
      <c r="A25" s="101"/>
      <c r="B25" s="102"/>
      <c r="C25" s="102"/>
      <c r="D25" s="208"/>
      <c r="E25" s="79"/>
      <c r="F25" s="149"/>
      <c r="G25" s="149"/>
      <c r="H25" s="338"/>
    </row>
    <row r="26" spans="1:8" ht="19.5" customHeight="1">
      <c r="A26" s="405" t="s">
        <v>55</v>
      </c>
      <c r="B26" s="406"/>
      <c r="C26" s="406"/>
      <c r="D26" s="207" t="s">
        <v>569</v>
      </c>
      <c r="E26" s="75" t="s">
        <v>1315</v>
      </c>
      <c r="F26" s="62">
        <v>300</v>
      </c>
      <c r="G26" s="112"/>
      <c r="H26" s="337">
        <v>2650</v>
      </c>
    </row>
    <row r="27" spans="1:8" ht="19.5" customHeight="1">
      <c r="A27" s="106">
        <f>SUM(G48)</f>
        <v>0</v>
      </c>
      <c r="B27" s="107" t="s">
        <v>99</v>
      </c>
      <c r="C27" s="107">
        <f>SUM(F48)</f>
        <v>1350</v>
      </c>
      <c r="D27" s="208" t="s">
        <v>570</v>
      </c>
      <c r="E27" s="76" t="s">
        <v>1316</v>
      </c>
      <c r="F27" s="52">
        <v>300</v>
      </c>
      <c r="G27" s="119"/>
      <c r="H27" s="338">
        <v>2650</v>
      </c>
    </row>
    <row r="28" spans="1:8" ht="19.5" customHeight="1">
      <c r="A28" s="101"/>
      <c r="B28" s="102"/>
      <c r="C28" s="102"/>
      <c r="D28" s="208" t="s">
        <v>571</v>
      </c>
      <c r="E28" s="76" t="s">
        <v>1314</v>
      </c>
      <c r="F28" s="52">
        <v>550</v>
      </c>
      <c r="G28" s="119"/>
      <c r="H28" s="338">
        <v>4700</v>
      </c>
    </row>
    <row r="29" spans="1:8" ht="19.5" customHeight="1">
      <c r="A29" s="101"/>
      <c r="B29" s="102"/>
      <c r="C29" s="102"/>
      <c r="D29" s="208" t="s">
        <v>776</v>
      </c>
      <c r="E29" s="76" t="s">
        <v>1317</v>
      </c>
      <c r="F29" s="52">
        <v>200</v>
      </c>
      <c r="G29" s="119"/>
      <c r="H29" s="338">
        <v>1600</v>
      </c>
    </row>
    <row r="30" spans="1:8" ht="19.5" customHeight="1">
      <c r="A30" s="101"/>
      <c r="B30" s="102"/>
      <c r="C30" s="102"/>
      <c r="D30" s="208"/>
      <c r="E30" s="76"/>
      <c r="F30" s="39"/>
      <c r="G30" s="99"/>
      <c r="H30" s="338"/>
    </row>
    <row r="31" spans="1:8" ht="19.5" customHeight="1">
      <c r="A31" s="101"/>
      <c r="B31" s="102"/>
      <c r="C31" s="102"/>
      <c r="D31" s="213"/>
      <c r="E31" s="76"/>
      <c r="F31" s="39"/>
      <c r="G31" s="99"/>
      <c r="H31" s="338"/>
    </row>
    <row r="32" spans="1:8" ht="19.5" customHeight="1">
      <c r="A32" s="101"/>
      <c r="B32" s="102"/>
      <c r="C32" s="102"/>
      <c r="D32" s="209"/>
      <c r="E32" s="228"/>
      <c r="F32" s="67"/>
      <c r="G32" s="409"/>
      <c r="H32" s="410"/>
    </row>
    <row r="33" spans="1:8" ht="19.5" customHeight="1">
      <c r="A33" s="104"/>
      <c r="B33" s="105"/>
      <c r="C33" s="105"/>
      <c r="D33" s="209"/>
      <c r="E33" s="228"/>
      <c r="F33" s="67"/>
      <c r="G33" s="409"/>
      <c r="H33" s="410"/>
    </row>
    <row r="34" spans="1:8" ht="19.5" customHeight="1">
      <c r="A34" s="104"/>
      <c r="B34" s="105"/>
      <c r="C34" s="105"/>
      <c r="D34" s="209"/>
      <c r="E34" s="228"/>
      <c r="F34" s="29"/>
      <c r="G34" s="409"/>
      <c r="H34" s="410"/>
    </row>
    <row r="35" spans="1:8" ht="19.5" customHeight="1">
      <c r="A35" s="101"/>
      <c r="B35" s="102"/>
      <c r="C35" s="102"/>
      <c r="D35" s="208"/>
      <c r="E35" s="79"/>
      <c r="F35" s="149"/>
      <c r="G35" s="407"/>
      <c r="H35" s="338"/>
    </row>
    <row r="36" spans="1:8" ht="19.5" customHeight="1">
      <c r="A36" s="101"/>
      <c r="B36" s="102"/>
      <c r="C36" s="102"/>
      <c r="D36" s="208"/>
      <c r="E36" s="79"/>
      <c r="F36" s="149"/>
      <c r="G36" s="407"/>
      <c r="H36" s="338"/>
    </row>
    <row r="37" spans="1:8" ht="19.5" customHeight="1">
      <c r="A37" s="101"/>
      <c r="B37" s="102"/>
      <c r="C37" s="102"/>
      <c r="D37" s="208"/>
      <c r="E37" s="79"/>
      <c r="F37" s="149"/>
      <c r="G37" s="407"/>
      <c r="H37" s="338"/>
    </row>
    <row r="38" spans="1:8" ht="19.5" customHeight="1">
      <c r="A38" s="101"/>
      <c r="B38" s="102"/>
      <c r="C38" s="102"/>
      <c r="D38" s="208"/>
      <c r="E38" s="79"/>
      <c r="F38" s="149"/>
      <c r="G38" s="407"/>
      <c r="H38" s="338"/>
    </row>
    <row r="39" spans="1:8" ht="19.5" customHeight="1">
      <c r="A39" s="101"/>
      <c r="B39" s="102"/>
      <c r="C39" s="102"/>
      <c r="D39" s="208"/>
      <c r="E39" s="79"/>
      <c r="F39" s="149"/>
      <c r="G39" s="407"/>
      <c r="H39" s="338"/>
    </row>
    <row r="40" spans="1:8" ht="19.5" customHeight="1">
      <c r="A40" s="101"/>
      <c r="B40" s="102"/>
      <c r="C40" s="102"/>
      <c r="D40" s="208"/>
      <c r="E40" s="79"/>
      <c r="F40" s="149"/>
      <c r="G40" s="407"/>
      <c r="H40" s="338"/>
    </row>
    <row r="41" spans="1:8" ht="19.5" customHeight="1">
      <c r="A41" s="101"/>
      <c r="B41" s="102"/>
      <c r="C41" s="102"/>
      <c r="D41" s="208"/>
      <c r="E41" s="79"/>
      <c r="F41" s="149"/>
      <c r="G41" s="407"/>
      <c r="H41" s="338"/>
    </row>
    <row r="42" spans="1:8" ht="19.5" customHeight="1">
      <c r="A42" s="101"/>
      <c r="B42" s="102"/>
      <c r="C42" s="102"/>
      <c r="D42" s="208"/>
      <c r="E42" s="79"/>
      <c r="F42" s="149"/>
      <c r="G42" s="407"/>
      <c r="H42" s="338"/>
    </row>
    <row r="43" spans="1:8" ht="19.5" customHeight="1">
      <c r="A43" s="101"/>
      <c r="B43" s="102"/>
      <c r="C43" s="102"/>
      <c r="D43" s="208"/>
      <c r="E43" s="79"/>
      <c r="F43" s="149"/>
      <c r="G43" s="407"/>
      <c r="H43" s="338"/>
    </row>
    <row r="44" spans="1:8" ht="19.5" customHeight="1">
      <c r="A44" s="101"/>
      <c r="B44" s="102"/>
      <c r="C44" s="102"/>
      <c r="D44" s="208"/>
      <c r="E44" s="79"/>
      <c r="F44" s="149"/>
      <c r="G44" s="407"/>
      <c r="H44" s="338"/>
    </row>
    <row r="45" spans="1:8" ht="19.5" customHeight="1">
      <c r="A45" s="101"/>
      <c r="B45" s="102"/>
      <c r="C45" s="102"/>
      <c r="D45" s="208"/>
      <c r="E45" s="79"/>
      <c r="F45" s="149"/>
      <c r="G45" s="407"/>
      <c r="H45" s="338"/>
    </row>
    <row r="46" spans="1:8" ht="19.5" customHeight="1">
      <c r="A46" s="101"/>
      <c r="B46" s="102"/>
      <c r="C46" s="102"/>
      <c r="D46" s="208"/>
      <c r="E46" s="79"/>
      <c r="F46" s="149"/>
      <c r="G46" s="407"/>
      <c r="H46" s="338"/>
    </row>
    <row r="47" spans="1:8" ht="19.5" customHeight="1">
      <c r="A47" s="101"/>
      <c r="B47" s="102"/>
      <c r="C47" s="102"/>
      <c r="D47" s="213"/>
      <c r="E47" s="79"/>
      <c r="F47" s="24"/>
      <c r="G47" s="99"/>
      <c r="H47" s="338"/>
    </row>
    <row r="48" spans="1:8" s="145" customFormat="1" ht="19.5" customHeight="1">
      <c r="A48" s="30"/>
      <c r="B48" s="74"/>
      <c r="C48" s="74"/>
      <c r="D48" s="210"/>
      <c r="E48" s="229" t="str">
        <f>CONCATENATE(FIXED(COUNTA(E26:E47),0,0),"　店")</f>
        <v>4　店</v>
      </c>
      <c r="F48" s="31">
        <f>SUM(F26:F47)</f>
        <v>1350</v>
      </c>
      <c r="G48" s="31">
        <f>SUM(G26:G47)</f>
        <v>0</v>
      </c>
      <c r="H48" s="147">
        <f>SUM(H26:H47)</f>
        <v>11600</v>
      </c>
    </row>
    <row r="49" spans="1:8" s="145" customFormat="1" ht="19.5" customHeight="1">
      <c r="A49" s="520" t="s">
        <v>1523</v>
      </c>
      <c r="B49" s="1"/>
      <c r="C49" s="1"/>
      <c r="D49" s="206"/>
      <c r="E49" s="2"/>
      <c r="F49" s="2"/>
      <c r="G49" s="2"/>
      <c r="H49" s="12" t="s">
        <v>114</v>
      </c>
    </row>
    <row r="59" spans="1:4" ht="13.5">
      <c r="A59" s="36"/>
      <c r="B59" s="36"/>
      <c r="C59" s="36"/>
      <c r="D59" s="212"/>
    </row>
  </sheetData>
  <sheetProtection password="CC5F" sheet="1" objects="1" scenarios="1" formatCells="0"/>
  <mergeCells count="8">
    <mergeCell ref="A4:C4"/>
    <mergeCell ref="E3:F3"/>
    <mergeCell ref="E1:F1"/>
    <mergeCell ref="E2:F2"/>
    <mergeCell ref="G3:H3"/>
    <mergeCell ref="A1:C1"/>
    <mergeCell ref="A2:C2"/>
    <mergeCell ref="D4:E4"/>
  </mergeCells>
  <dataValidations count="8">
    <dataValidation type="whole" operator="lessThanOrEqual" allowBlank="1" showInputMessage="1" showErrorMessage="1" sqref="H18:H25 H31:H47">
      <formula1>F18</formula1>
    </dataValidation>
    <dataValidation type="whole" operator="lessThanOrEqual" showInputMessage="1" showErrorMessage="1" sqref="HF4:IV4">
      <formula1>HD4</formula1>
    </dataValidation>
    <dataValidation operator="lessThanOrEqual" allowBlank="1" showInputMessage="1" showErrorMessage="1" sqref="H26:H30 G24:G25 A3:H3 G48:H48 A50:G65536 H49:H65536 H5:H17 A5: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9.xml><?xml version="1.0" encoding="utf-8"?>
<worksheet xmlns="http://schemas.openxmlformats.org/spreadsheetml/2006/main" xmlns:r="http://schemas.openxmlformats.org/officeDocument/2006/relationships">
  <sheetPr codeName="Sheet27">
    <pageSetUpPr fitToPage="1"/>
  </sheetPr>
  <dimension ref="A1:H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K32" sqref="K32"/>
    </sheetView>
  </sheetViews>
  <sheetFormatPr defaultColWidth="9.00390625" defaultRowHeight="13.5"/>
  <cols>
    <col min="1" max="1" width="10.625" style="17" customWidth="1"/>
    <col min="2" max="2" width="2.625" style="17" customWidth="1"/>
    <col min="3" max="3" width="10.625" style="17" customWidth="1"/>
    <col min="4" max="4" width="8.625" style="211" customWidth="1"/>
    <col min="5" max="5" width="20.625" style="18" customWidth="1"/>
    <col min="6" max="7" width="20.625" style="35" customWidth="1"/>
    <col min="8" max="8" width="20.625" style="17" customWidth="1"/>
    <col min="9" max="16384" width="9.00390625" style="16"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541" t="s">
        <v>56</v>
      </c>
      <c r="B5" s="542"/>
      <c r="C5" s="542"/>
      <c r="D5" s="208" t="s">
        <v>572</v>
      </c>
      <c r="E5" s="76" t="s">
        <v>1327</v>
      </c>
      <c r="F5" s="52">
        <v>600</v>
      </c>
      <c r="G5" s="162"/>
      <c r="H5" s="410">
        <v>3650</v>
      </c>
    </row>
    <row r="6" spans="1:8" ht="19.5" customHeight="1">
      <c r="A6" s="400">
        <f>SUM(G48)</f>
        <v>0</v>
      </c>
      <c r="B6" s="401" t="s">
        <v>99</v>
      </c>
      <c r="C6" s="401">
        <f>SUM(F48)</f>
        <v>4000</v>
      </c>
      <c r="D6" s="208" t="s">
        <v>573</v>
      </c>
      <c r="E6" s="76" t="s">
        <v>1328</v>
      </c>
      <c r="F6" s="52">
        <v>250</v>
      </c>
      <c r="G6" s="162"/>
      <c r="H6" s="410">
        <v>1850</v>
      </c>
    </row>
    <row r="7" spans="1:8" ht="19.5" customHeight="1">
      <c r="A7" s="104"/>
      <c r="B7" s="105"/>
      <c r="C7" s="105"/>
      <c r="D7" s="208" t="s">
        <v>574</v>
      </c>
      <c r="E7" s="76" t="s">
        <v>1338</v>
      </c>
      <c r="F7" s="52">
        <v>200</v>
      </c>
      <c r="G7" s="162"/>
      <c r="H7" s="410">
        <v>1950</v>
      </c>
    </row>
    <row r="8" spans="1:8" ht="19.5" customHeight="1">
      <c r="A8" s="104"/>
      <c r="B8" s="105"/>
      <c r="C8" s="105"/>
      <c r="D8" s="208" t="s">
        <v>575</v>
      </c>
      <c r="E8" s="76" t="s">
        <v>814</v>
      </c>
      <c r="F8" s="52">
        <v>200</v>
      </c>
      <c r="G8" s="162"/>
      <c r="H8" s="410">
        <v>1150</v>
      </c>
    </row>
    <row r="9" spans="1:8" ht="19.5" customHeight="1">
      <c r="A9" s="104"/>
      <c r="B9" s="105"/>
      <c r="C9" s="105"/>
      <c r="D9" s="208" t="s">
        <v>576</v>
      </c>
      <c r="E9" s="76" t="s">
        <v>1329</v>
      </c>
      <c r="F9" s="52">
        <v>350</v>
      </c>
      <c r="G9" s="162"/>
      <c r="H9" s="410">
        <v>1500</v>
      </c>
    </row>
    <row r="10" spans="1:8" ht="19.5" customHeight="1">
      <c r="A10" s="104"/>
      <c r="B10" s="105"/>
      <c r="C10" s="105"/>
      <c r="D10" s="208" t="s">
        <v>577</v>
      </c>
      <c r="E10" s="76" t="s">
        <v>1330</v>
      </c>
      <c r="F10" s="52">
        <v>300</v>
      </c>
      <c r="G10" s="162"/>
      <c r="H10" s="410">
        <v>2650</v>
      </c>
    </row>
    <row r="11" spans="1:8" ht="19.5" customHeight="1">
      <c r="A11" s="104"/>
      <c r="B11" s="105"/>
      <c r="C11" s="105"/>
      <c r="D11" s="208" t="s">
        <v>578</v>
      </c>
      <c r="E11" s="76" t="s">
        <v>1331</v>
      </c>
      <c r="F11" s="52">
        <v>450</v>
      </c>
      <c r="G11" s="162"/>
      <c r="H11" s="410">
        <v>2550</v>
      </c>
    </row>
    <row r="12" spans="1:8" ht="19.5" customHeight="1">
      <c r="A12" s="104"/>
      <c r="B12" s="105"/>
      <c r="C12" s="105"/>
      <c r="D12" s="208" t="s">
        <v>579</v>
      </c>
      <c r="E12" s="76" t="s">
        <v>1332</v>
      </c>
      <c r="F12" s="52">
        <v>700</v>
      </c>
      <c r="G12" s="162"/>
      <c r="H12" s="410">
        <v>6000</v>
      </c>
    </row>
    <row r="13" spans="1:8" ht="19.5" customHeight="1">
      <c r="A13" s="101"/>
      <c r="B13" s="102"/>
      <c r="C13" s="102"/>
      <c r="D13" s="208" t="s">
        <v>580</v>
      </c>
      <c r="E13" s="76" t="s">
        <v>1333</v>
      </c>
      <c r="F13" s="52">
        <v>150</v>
      </c>
      <c r="G13" s="162"/>
      <c r="H13" s="410">
        <v>1550</v>
      </c>
    </row>
    <row r="14" spans="1:8" ht="19.5" customHeight="1">
      <c r="A14" s="104"/>
      <c r="B14" s="105"/>
      <c r="C14" s="105"/>
      <c r="D14" s="208" t="s">
        <v>581</v>
      </c>
      <c r="E14" s="76" t="s">
        <v>1334</v>
      </c>
      <c r="F14" s="52">
        <v>300</v>
      </c>
      <c r="G14" s="162"/>
      <c r="H14" s="410">
        <v>3250</v>
      </c>
    </row>
    <row r="15" spans="1:8" ht="19.5" customHeight="1">
      <c r="A15" s="104"/>
      <c r="B15" s="105"/>
      <c r="C15" s="105"/>
      <c r="D15" s="208" t="s">
        <v>582</v>
      </c>
      <c r="E15" s="76" t="s">
        <v>1335</v>
      </c>
      <c r="F15" s="52">
        <v>250</v>
      </c>
      <c r="G15" s="162"/>
      <c r="H15" s="410">
        <v>2250</v>
      </c>
    </row>
    <row r="16" spans="1:8" ht="19.5" customHeight="1">
      <c r="A16" s="104"/>
      <c r="B16" s="105"/>
      <c r="C16" s="105"/>
      <c r="D16" s="208" t="s">
        <v>583</v>
      </c>
      <c r="E16" s="76" t="s">
        <v>815</v>
      </c>
      <c r="F16" s="52">
        <v>150</v>
      </c>
      <c r="G16" s="162"/>
      <c r="H16" s="410">
        <v>1150</v>
      </c>
    </row>
    <row r="17" spans="1:8" ht="19.5" customHeight="1">
      <c r="A17" s="104"/>
      <c r="B17" s="105"/>
      <c r="C17" s="105"/>
      <c r="D17" s="208" t="s">
        <v>584</v>
      </c>
      <c r="E17" s="76" t="s">
        <v>1337</v>
      </c>
      <c r="F17" s="40">
        <v>50</v>
      </c>
      <c r="G17" s="411"/>
      <c r="H17" s="410">
        <v>1000</v>
      </c>
    </row>
    <row r="18" spans="1:8" ht="19.5" customHeight="1">
      <c r="A18" s="104"/>
      <c r="B18" s="105"/>
      <c r="C18" s="105"/>
      <c r="D18" s="208" t="s">
        <v>585</v>
      </c>
      <c r="E18" s="76" t="s">
        <v>1336</v>
      </c>
      <c r="F18" s="40">
        <v>50</v>
      </c>
      <c r="G18" s="411"/>
      <c r="H18" s="410">
        <v>1450</v>
      </c>
    </row>
    <row r="19" spans="1:8" ht="19.5" customHeight="1">
      <c r="A19" s="104"/>
      <c r="B19" s="105"/>
      <c r="C19" s="105"/>
      <c r="D19" s="209"/>
      <c r="E19" s="228"/>
      <c r="F19" s="39"/>
      <c r="G19" s="409"/>
      <c r="H19" s="410"/>
    </row>
    <row r="20" spans="1:8" ht="19.5" customHeight="1">
      <c r="A20" s="104"/>
      <c r="B20" s="105"/>
      <c r="C20" s="105"/>
      <c r="D20" s="208"/>
      <c r="E20" s="76"/>
      <c r="F20" s="40"/>
      <c r="G20" s="411"/>
      <c r="H20" s="410"/>
    </row>
    <row r="21" spans="1:8" ht="19.5" customHeight="1">
      <c r="A21" s="104"/>
      <c r="B21" s="105"/>
      <c r="C21" s="105"/>
      <c r="D21" s="209"/>
      <c r="E21" s="228"/>
      <c r="F21" s="39"/>
      <c r="G21" s="409"/>
      <c r="H21" s="410"/>
    </row>
    <row r="22" spans="1:8" ht="19.5" customHeight="1">
      <c r="A22" s="104"/>
      <c r="B22" s="105"/>
      <c r="C22" s="105"/>
      <c r="D22" s="209"/>
      <c r="E22" s="228"/>
      <c r="F22" s="39"/>
      <c r="G22" s="409"/>
      <c r="H22" s="410"/>
    </row>
    <row r="23" spans="1:8" ht="19.5" customHeight="1">
      <c r="A23" s="104"/>
      <c r="B23" s="105"/>
      <c r="C23" s="105"/>
      <c r="D23" s="209"/>
      <c r="E23" s="228"/>
      <c r="F23" s="67"/>
      <c r="G23" s="409"/>
      <c r="H23" s="410"/>
    </row>
    <row r="24" spans="1:8" ht="19.5" customHeight="1">
      <c r="A24" s="104"/>
      <c r="B24" s="105"/>
      <c r="C24" s="105"/>
      <c r="D24" s="209"/>
      <c r="E24" s="228"/>
      <c r="F24" s="67"/>
      <c r="G24" s="409"/>
      <c r="H24" s="410"/>
    </row>
    <row r="25" spans="1:8" ht="19.5" customHeight="1">
      <c r="A25" s="104"/>
      <c r="B25" s="105"/>
      <c r="C25" s="105"/>
      <c r="D25" s="209"/>
      <c r="E25" s="228"/>
      <c r="F25" s="67"/>
      <c r="G25" s="409"/>
      <c r="H25" s="410"/>
    </row>
    <row r="26" spans="1:8" ht="19.5" customHeight="1">
      <c r="A26" s="104"/>
      <c r="B26" s="105"/>
      <c r="C26" s="105"/>
      <c r="D26" s="209"/>
      <c r="E26" s="228"/>
      <c r="F26" s="67"/>
      <c r="G26" s="409"/>
      <c r="H26" s="410"/>
    </row>
    <row r="27" spans="1:8" ht="19.5" customHeight="1">
      <c r="A27" s="104"/>
      <c r="B27" s="105"/>
      <c r="C27" s="105"/>
      <c r="D27" s="209"/>
      <c r="E27" s="228"/>
      <c r="F27" s="67"/>
      <c r="G27" s="409"/>
      <c r="H27" s="410"/>
    </row>
    <row r="28" spans="1:8" ht="19.5" customHeight="1">
      <c r="A28" s="104"/>
      <c r="B28" s="105"/>
      <c r="C28" s="105"/>
      <c r="D28" s="209"/>
      <c r="E28" s="228"/>
      <c r="F28" s="67"/>
      <c r="G28" s="409"/>
      <c r="H28" s="410"/>
    </row>
    <row r="29" spans="1:8" ht="19.5" customHeight="1">
      <c r="A29" s="104"/>
      <c r="B29" s="105"/>
      <c r="C29" s="105"/>
      <c r="D29" s="209"/>
      <c r="E29" s="228"/>
      <c r="F29" s="67"/>
      <c r="G29" s="409"/>
      <c r="H29" s="410"/>
    </row>
    <row r="30" spans="1:8" ht="19.5" customHeight="1">
      <c r="A30" s="104"/>
      <c r="B30" s="105"/>
      <c r="C30" s="105"/>
      <c r="D30" s="209"/>
      <c r="E30" s="228"/>
      <c r="F30" s="67"/>
      <c r="G30" s="409"/>
      <c r="H30" s="410"/>
    </row>
    <row r="31" spans="1:8" ht="19.5" customHeight="1">
      <c r="A31" s="104"/>
      <c r="B31" s="105"/>
      <c r="C31" s="105"/>
      <c r="D31" s="209"/>
      <c r="E31" s="228"/>
      <c r="F31" s="67"/>
      <c r="G31" s="409"/>
      <c r="H31" s="410"/>
    </row>
    <row r="32" spans="1:8" ht="19.5" customHeight="1">
      <c r="A32" s="104"/>
      <c r="B32" s="105"/>
      <c r="C32" s="105"/>
      <c r="D32" s="209"/>
      <c r="E32" s="228"/>
      <c r="F32" s="67"/>
      <c r="G32" s="409"/>
      <c r="H32" s="410"/>
    </row>
    <row r="33" spans="1:8" ht="19.5" customHeight="1">
      <c r="A33" s="104"/>
      <c r="B33" s="105"/>
      <c r="C33" s="105"/>
      <c r="D33" s="209"/>
      <c r="E33" s="228"/>
      <c r="F33" s="67"/>
      <c r="G33" s="409"/>
      <c r="H33" s="410"/>
    </row>
    <row r="34" spans="1:8" ht="19.5" customHeight="1">
      <c r="A34" s="104"/>
      <c r="B34" s="105"/>
      <c r="C34" s="105"/>
      <c r="D34" s="209"/>
      <c r="E34" s="228"/>
      <c r="F34" s="67"/>
      <c r="G34" s="409"/>
      <c r="H34" s="410"/>
    </row>
    <row r="35" spans="1:8" ht="19.5" customHeight="1">
      <c r="A35" s="104"/>
      <c r="B35" s="105"/>
      <c r="C35" s="105"/>
      <c r="D35" s="209"/>
      <c r="E35" s="228"/>
      <c r="F35" s="67"/>
      <c r="G35" s="409"/>
      <c r="H35" s="410"/>
    </row>
    <row r="36" spans="1:8" ht="19.5" customHeight="1">
      <c r="A36" s="104"/>
      <c r="B36" s="105"/>
      <c r="C36" s="105"/>
      <c r="D36" s="209"/>
      <c r="E36" s="228"/>
      <c r="F36" s="67"/>
      <c r="G36" s="409"/>
      <c r="H36" s="410"/>
    </row>
    <row r="37" spans="1:8" ht="19.5" customHeight="1">
      <c r="A37" s="104"/>
      <c r="B37" s="105"/>
      <c r="C37" s="105"/>
      <c r="D37" s="209"/>
      <c r="E37" s="228"/>
      <c r="F37" s="67"/>
      <c r="G37" s="409"/>
      <c r="H37" s="410"/>
    </row>
    <row r="38" spans="1:8" ht="19.5" customHeight="1">
      <c r="A38" s="104"/>
      <c r="B38" s="105"/>
      <c r="C38" s="105"/>
      <c r="D38" s="209"/>
      <c r="E38" s="228"/>
      <c r="F38" s="67"/>
      <c r="G38" s="409"/>
      <c r="H38" s="410"/>
    </row>
    <row r="39" spans="1:8" ht="19.5" customHeight="1">
      <c r="A39" s="104"/>
      <c r="B39" s="105"/>
      <c r="C39" s="105"/>
      <c r="D39" s="209"/>
      <c r="E39" s="228"/>
      <c r="F39" s="67"/>
      <c r="G39" s="409"/>
      <c r="H39" s="410"/>
    </row>
    <row r="40" spans="1:8" ht="19.5" customHeight="1">
      <c r="A40" s="104"/>
      <c r="B40" s="105"/>
      <c r="C40" s="105"/>
      <c r="D40" s="209"/>
      <c r="E40" s="228"/>
      <c r="F40" s="67"/>
      <c r="G40" s="409"/>
      <c r="H40" s="410"/>
    </row>
    <row r="41" spans="1:8" ht="19.5" customHeight="1">
      <c r="A41" s="104"/>
      <c r="B41" s="105"/>
      <c r="C41" s="105"/>
      <c r="D41" s="209"/>
      <c r="E41" s="228"/>
      <c r="F41" s="67"/>
      <c r="G41" s="409"/>
      <c r="H41" s="410"/>
    </row>
    <row r="42" spans="1:8" ht="19.5" customHeight="1">
      <c r="A42" s="104"/>
      <c r="B42" s="105"/>
      <c r="C42" s="105"/>
      <c r="D42" s="209"/>
      <c r="E42" s="228"/>
      <c r="F42" s="67"/>
      <c r="G42" s="409"/>
      <c r="H42" s="410"/>
    </row>
    <row r="43" spans="1:8" ht="19.5" customHeight="1">
      <c r="A43" s="104"/>
      <c r="B43" s="105"/>
      <c r="C43" s="105"/>
      <c r="D43" s="209"/>
      <c r="E43" s="228"/>
      <c r="F43" s="67"/>
      <c r="G43" s="409"/>
      <c r="H43" s="410"/>
    </row>
    <row r="44" spans="1:8" ht="19.5" customHeight="1">
      <c r="A44" s="104"/>
      <c r="B44" s="105"/>
      <c r="C44" s="105"/>
      <c r="D44" s="209"/>
      <c r="E44" s="228"/>
      <c r="F44" s="67"/>
      <c r="G44" s="409"/>
      <c r="H44" s="410"/>
    </row>
    <row r="45" spans="1:8" ht="19.5" customHeight="1">
      <c r="A45" s="104"/>
      <c r="B45" s="105"/>
      <c r="C45" s="105"/>
      <c r="D45" s="209"/>
      <c r="E45" s="228"/>
      <c r="F45" s="67"/>
      <c r="G45" s="409"/>
      <c r="H45" s="410"/>
    </row>
    <row r="46" spans="1:8" ht="19.5" customHeight="1">
      <c r="A46" s="104"/>
      <c r="B46" s="105"/>
      <c r="C46" s="105"/>
      <c r="D46" s="209"/>
      <c r="E46" s="228"/>
      <c r="F46" s="67"/>
      <c r="G46" s="409"/>
      <c r="H46" s="410"/>
    </row>
    <row r="47" spans="1:8" ht="19.5" customHeight="1">
      <c r="A47" s="104"/>
      <c r="B47" s="105"/>
      <c r="C47" s="105"/>
      <c r="D47" s="209"/>
      <c r="E47" s="228"/>
      <c r="F47" s="67"/>
      <c r="G47" s="409"/>
      <c r="H47" s="410"/>
    </row>
    <row r="48" spans="1:8" s="145" customFormat="1" ht="19.5" customHeight="1">
      <c r="A48" s="30"/>
      <c r="B48" s="74"/>
      <c r="C48" s="74"/>
      <c r="D48" s="210"/>
      <c r="E48" s="38" t="str">
        <f>CONCATENATE(FIXED(COUNTA(E5:E47),0,0),"　店")</f>
        <v>14　店</v>
      </c>
      <c r="F48" s="33">
        <f>SUM(F5:F47)</f>
        <v>4000</v>
      </c>
      <c r="G48" s="33">
        <f>SUM(G5:G47)</f>
        <v>0</v>
      </c>
      <c r="H48" s="147">
        <f>SUM(H5:H47)</f>
        <v>31950</v>
      </c>
    </row>
    <row r="49" spans="1:8" s="145"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3:H48">
      <formula1>F33</formula1>
    </dataValidation>
    <dataValidation type="whole" operator="lessThanOrEqual" showInputMessage="1" showErrorMessage="1" sqref="HF4:IV4">
      <formula1>HD4</formula1>
    </dataValidation>
    <dataValidation operator="lessThanOrEqual" allowBlank="1" showInputMessage="1" showErrorMessage="1" sqref="A50:G65536 A3:H3 H49:H65536 H22:H32 G48 A5:F48 H1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showInputMessage="1" showErrorMessage="1" sqref="I4:GP4">
      <formula1>#REF!</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Sheet1">
    <tabColor rgb="FFFF0000"/>
  </sheetPr>
  <dimension ref="A1:I49"/>
  <sheetViews>
    <sheetView zoomScale="85" zoomScaleNormal="85" zoomScalePageLayoutView="0" workbookViewId="0" topLeftCell="A1">
      <selection activeCell="H40" sqref="H40"/>
    </sheetView>
  </sheetViews>
  <sheetFormatPr defaultColWidth="9.00390625" defaultRowHeight="13.5"/>
  <cols>
    <col min="1" max="1" width="3.625" style="494" customWidth="1"/>
    <col min="2" max="2" width="12.625" style="494" customWidth="1"/>
    <col min="3" max="7" width="13.625" style="494" customWidth="1"/>
    <col min="8" max="8" width="15.625" style="494" customWidth="1"/>
    <col min="9" max="16384" width="9.00390625" style="494" customWidth="1"/>
  </cols>
  <sheetData>
    <row r="1" spans="1:9" ht="21">
      <c r="A1" s="618" t="s">
        <v>752</v>
      </c>
      <c r="B1" s="618"/>
      <c r="C1" s="618"/>
      <c r="D1" s="618"/>
      <c r="E1" s="618"/>
      <c r="F1" s="618"/>
      <c r="G1" s="618"/>
      <c r="H1" s="566"/>
      <c r="I1" s="493"/>
    </row>
    <row r="2" spans="1:2" ht="17.25">
      <c r="A2" s="523"/>
      <c r="B2" s="523"/>
    </row>
    <row r="5" ht="13.5">
      <c r="A5" s="494" t="s">
        <v>913</v>
      </c>
    </row>
    <row r="7" ht="13.5">
      <c r="B7" s="494" t="s">
        <v>918</v>
      </c>
    </row>
    <row r="11" ht="13.5">
      <c r="A11" s="494" t="s">
        <v>914</v>
      </c>
    </row>
    <row r="13" ht="13.5">
      <c r="B13" s="494" t="s">
        <v>919</v>
      </c>
    </row>
    <row r="17" ht="13.5">
      <c r="A17" s="494" t="s">
        <v>915</v>
      </c>
    </row>
    <row r="19" spans="1:7" s="522" customFormat="1" ht="13.5">
      <c r="A19" s="565"/>
      <c r="B19" s="616"/>
      <c r="C19" s="617"/>
      <c r="D19" s="524" t="s">
        <v>753</v>
      </c>
      <c r="E19" s="524" t="s">
        <v>754</v>
      </c>
      <c r="F19" s="524" t="s">
        <v>773</v>
      </c>
      <c r="G19" s="524" t="s">
        <v>774</v>
      </c>
    </row>
    <row r="20" spans="1:7" s="522" customFormat="1" ht="13.5">
      <c r="A20" s="565"/>
      <c r="B20" s="614" t="s">
        <v>946</v>
      </c>
      <c r="C20" s="615"/>
      <c r="D20" s="525" t="s">
        <v>755</v>
      </c>
      <c r="E20" s="525" t="s">
        <v>756</v>
      </c>
      <c r="F20" s="525" t="s">
        <v>771</v>
      </c>
      <c r="G20" s="525" t="s">
        <v>772</v>
      </c>
    </row>
    <row r="21" spans="1:7" s="522" customFormat="1" ht="13.5">
      <c r="A21" s="526"/>
      <c r="B21" s="614" t="s">
        <v>947</v>
      </c>
      <c r="C21" s="615"/>
      <c r="D21" s="619" t="s">
        <v>948</v>
      </c>
      <c r="E21" s="620"/>
      <c r="F21" s="620"/>
      <c r="G21" s="621"/>
    </row>
    <row r="22" spans="1:6" s="522" customFormat="1" ht="13.5">
      <c r="A22" s="526"/>
      <c r="B22" s="526"/>
      <c r="C22" s="527"/>
      <c r="D22" s="527"/>
      <c r="E22" s="527"/>
      <c r="F22" s="527"/>
    </row>
    <row r="24" ht="13.5">
      <c r="A24" s="494" t="s">
        <v>916</v>
      </c>
    </row>
    <row r="25" spans="1:2" ht="13.5">
      <c r="A25" s="564"/>
      <c r="B25" s="564"/>
    </row>
    <row r="26" ht="13.5">
      <c r="B26" s="564" t="s">
        <v>920</v>
      </c>
    </row>
    <row r="27" spans="1:2" ht="13.5">
      <c r="A27" s="564"/>
      <c r="B27" s="564"/>
    </row>
    <row r="28" spans="1:2" ht="13.5">
      <c r="A28" s="564"/>
      <c r="B28" s="564"/>
    </row>
    <row r="29" spans="1:2" ht="13.5">
      <c r="A29" s="564"/>
      <c r="B29" s="564"/>
    </row>
    <row r="30" spans="1:2" ht="13.5">
      <c r="A30" s="564" t="s">
        <v>917</v>
      </c>
      <c r="B30" s="564"/>
    </row>
    <row r="31" spans="1:2" ht="13.5">
      <c r="A31" s="564"/>
      <c r="B31" s="564"/>
    </row>
    <row r="32" ht="13.5">
      <c r="B32" s="564" t="s">
        <v>757</v>
      </c>
    </row>
    <row r="33" ht="13.5">
      <c r="B33" s="564"/>
    </row>
    <row r="35" ht="13.5">
      <c r="B35" s="564" t="s">
        <v>921</v>
      </c>
    </row>
    <row r="36" ht="13.5">
      <c r="B36" s="564" t="s">
        <v>922</v>
      </c>
    </row>
    <row r="37" ht="13.5">
      <c r="B37" s="564"/>
    </row>
    <row r="39" ht="13.5">
      <c r="B39" s="564" t="s">
        <v>923</v>
      </c>
    </row>
    <row r="40" ht="13.5">
      <c r="B40" s="564" t="s">
        <v>924</v>
      </c>
    </row>
    <row r="41" ht="13.5">
      <c r="B41" s="564"/>
    </row>
    <row r="43" ht="13.5">
      <c r="B43" s="564" t="s">
        <v>775</v>
      </c>
    </row>
    <row r="44" ht="13.5">
      <c r="B44" s="564"/>
    </row>
    <row r="46" ht="13.5">
      <c r="B46" s="564" t="s">
        <v>758</v>
      </c>
    </row>
    <row r="47" ht="13.5">
      <c r="B47" s="564"/>
    </row>
    <row r="49" ht="13.5">
      <c r="B49" s="564" t="s">
        <v>759</v>
      </c>
    </row>
  </sheetData>
  <sheetProtection password="CC5F" sheet="1" objects="1" scenarios="1" formatCells="0"/>
  <mergeCells count="5">
    <mergeCell ref="B20:C20"/>
    <mergeCell ref="B19:C19"/>
    <mergeCell ref="A1:G1"/>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28">
    <tabColor rgb="FF0000FF"/>
    <pageSetUpPr fitToPage="1"/>
  </sheetPr>
  <dimension ref="A1:P28"/>
  <sheetViews>
    <sheetView showZeros="0" zoomScale="70" zoomScaleNormal="70" zoomScaleSheetLayoutView="85" zoomScalePageLayoutView="0" workbookViewId="0" topLeftCell="A1">
      <pane ySplit="2" topLeftCell="A3" activePane="bottomLeft" state="frozen"/>
      <selection pane="topLeft" activeCell="A1" sqref="A1"/>
      <selection pane="bottomLeft" activeCell="J8" sqref="J8"/>
    </sheetView>
  </sheetViews>
  <sheetFormatPr defaultColWidth="9.00390625" defaultRowHeight="13.5"/>
  <cols>
    <col min="1" max="1" width="7.625" style="65" customWidth="1"/>
    <col min="2" max="2" width="20.625" style="65" customWidth="1"/>
    <col min="3" max="3" width="10.625" style="65" customWidth="1"/>
    <col min="4" max="4" width="20.625" style="65" customWidth="1"/>
    <col min="5" max="6" width="15.625" style="65" customWidth="1"/>
    <col min="7" max="7" width="10.625" style="65" customWidth="1"/>
    <col min="8" max="8" width="20.625" style="65" customWidth="1"/>
    <col min="9" max="11" width="15.625" style="66" customWidth="1"/>
    <col min="12" max="16384" width="9.00390625" style="66" customWidth="1"/>
  </cols>
  <sheetData>
    <row r="1" spans="1:16" s="498" customFormat="1" ht="39.75" customHeight="1">
      <c r="A1" s="624" t="s">
        <v>969</v>
      </c>
      <c r="B1" s="625"/>
      <c r="C1" s="330" t="s">
        <v>116</v>
      </c>
      <c r="D1" s="668"/>
      <c r="E1" s="669"/>
      <c r="F1" s="670"/>
      <c r="G1" s="330" t="s">
        <v>770</v>
      </c>
      <c r="H1" s="495"/>
      <c r="I1" s="496"/>
      <c r="J1" s="496"/>
      <c r="K1" s="496"/>
      <c r="L1" s="496"/>
      <c r="M1" s="497"/>
      <c r="N1" s="497"/>
      <c r="O1" s="497"/>
      <c r="P1" s="497"/>
    </row>
    <row r="2" spans="1:16" s="498" customFormat="1" ht="39.75" customHeight="1">
      <c r="A2" s="622"/>
      <c r="B2" s="623"/>
      <c r="C2" s="330" t="s">
        <v>117</v>
      </c>
      <c r="D2" s="668"/>
      <c r="E2" s="669"/>
      <c r="F2" s="670"/>
      <c r="G2" s="331" t="s">
        <v>15</v>
      </c>
      <c r="H2" s="518">
        <f>SUM(E27)</f>
        <v>0</v>
      </c>
      <c r="I2" s="496"/>
      <c r="J2" s="496"/>
      <c r="K2" s="496"/>
      <c r="L2" s="496"/>
      <c r="M2" s="497"/>
      <c r="N2" s="497"/>
      <c r="O2" s="497"/>
      <c r="P2" s="497"/>
    </row>
    <row r="3" spans="1:14" s="173" customFormat="1" ht="24.75" customHeight="1">
      <c r="A3" s="171" t="s">
        <v>113</v>
      </c>
      <c r="B3" s="117"/>
      <c r="C3" s="117"/>
      <c r="D3" s="117"/>
      <c r="E3" s="117"/>
      <c r="F3" s="117"/>
      <c r="G3" s="117"/>
      <c r="H3" s="489" t="s">
        <v>1522</v>
      </c>
      <c r="I3" s="172"/>
      <c r="J3" s="172"/>
      <c r="K3" s="172"/>
      <c r="L3" s="172"/>
      <c r="M3" s="172"/>
      <c r="N3" s="172"/>
    </row>
    <row r="4" spans="1:14" s="173" customFormat="1" ht="30" customHeight="1">
      <c r="A4" s="630" t="s">
        <v>1</v>
      </c>
      <c r="B4" s="631"/>
      <c r="C4" s="647" t="s">
        <v>120</v>
      </c>
      <c r="D4" s="701"/>
      <c r="E4" s="647" t="s">
        <v>912</v>
      </c>
      <c r="F4" s="651"/>
      <c r="G4" s="730" t="s">
        <v>118</v>
      </c>
      <c r="H4" s="731"/>
      <c r="I4" s="172"/>
      <c r="J4" s="172"/>
      <c r="K4" s="172"/>
      <c r="L4" s="172"/>
      <c r="M4" s="172"/>
      <c r="N4" s="172"/>
    </row>
    <row r="5" spans="1:8" s="173" customFormat="1" ht="30" customHeight="1">
      <c r="A5" s="720" t="s">
        <v>57</v>
      </c>
      <c r="B5" s="721"/>
      <c r="C5" s="628">
        <f>'刈谷市・高浜市・碧南市'!F18</f>
        <v>3750</v>
      </c>
      <c r="D5" s="719"/>
      <c r="E5" s="628">
        <f>'刈谷市・高浜市・碧南市'!G18</f>
        <v>0</v>
      </c>
      <c r="F5" s="652"/>
      <c r="G5" s="732">
        <f>'刈谷市・高浜市・碧南市'!H18</f>
        <v>25500</v>
      </c>
      <c r="H5" s="662"/>
    </row>
    <row r="6" spans="1:8" s="173" customFormat="1" ht="30" customHeight="1">
      <c r="A6" s="722" t="s">
        <v>58</v>
      </c>
      <c r="B6" s="723"/>
      <c r="C6" s="626">
        <f>'刈谷市・高浜市・碧南市'!F29</f>
        <v>750</v>
      </c>
      <c r="D6" s="718"/>
      <c r="E6" s="626">
        <f>'刈谷市・高浜市・碧南市'!G29</f>
        <v>0</v>
      </c>
      <c r="F6" s="653"/>
      <c r="G6" s="632">
        <f>'刈谷市・高浜市・碧南市'!H29</f>
        <v>7550</v>
      </c>
      <c r="H6" s="663"/>
    </row>
    <row r="7" spans="1:8" s="173" customFormat="1" ht="30" customHeight="1">
      <c r="A7" s="722" t="s">
        <v>59</v>
      </c>
      <c r="B7" s="723"/>
      <c r="C7" s="626">
        <f>'刈谷市・高浜市・碧南市'!F48</f>
        <v>1350</v>
      </c>
      <c r="D7" s="718"/>
      <c r="E7" s="626">
        <f>'刈谷市・高浜市・碧南市'!G48</f>
        <v>0</v>
      </c>
      <c r="F7" s="653"/>
      <c r="G7" s="632">
        <f>'刈谷市・高浜市・碧南市'!H48</f>
        <v>13250</v>
      </c>
      <c r="H7" s="663"/>
    </row>
    <row r="8" spans="1:8" s="173" customFormat="1" ht="30" customHeight="1">
      <c r="A8" s="635" t="s">
        <v>60</v>
      </c>
      <c r="B8" s="636"/>
      <c r="C8" s="626">
        <f>'安城市・知立市'!F27</f>
        <v>3550</v>
      </c>
      <c r="D8" s="718"/>
      <c r="E8" s="626">
        <f>'安城市・知立市'!G27</f>
        <v>0</v>
      </c>
      <c r="F8" s="653"/>
      <c r="G8" s="632">
        <f>'安城市・知立市'!H27</f>
        <v>34650</v>
      </c>
      <c r="H8" s="663"/>
    </row>
    <row r="9" spans="1:8" s="173" customFormat="1" ht="30" customHeight="1">
      <c r="A9" s="635" t="s">
        <v>61</v>
      </c>
      <c r="B9" s="636"/>
      <c r="C9" s="626">
        <f>'安城市・知立市'!F48</f>
        <v>1750</v>
      </c>
      <c r="D9" s="718"/>
      <c r="E9" s="626">
        <f>'安城市・知立市'!G48</f>
        <v>0</v>
      </c>
      <c r="F9" s="653"/>
      <c r="G9" s="632">
        <f>'安城市・知立市'!H48</f>
        <v>12800</v>
      </c>
      <c r="H9" s="663"/>
    </row>
    <row r="10" spans="1:8" s="173" customFormat="1" ht="30" customHeight="1">
      <c r="A10" s="740" t="s">
        <v>762</v>
      </c>
      <c r="B10" s="741"/>
      <c r="C10" s="626">
        <f>'豊田市'!F48</f>
        <v>6400</v>
      </c>
      <c r="D10" s="718"/>
      <c r="E10" s="626">
        <f>'豊田市'!G48</f>
        <v>0</v>
      </c>
      <c r="F10" s="653"/>
      <c r="G10" s="632">
        <f>'豊田市'!H48</f>
        <v>76700</v>
      </c>
      <c r="H10" s="663"/>
    </row>
    <row r="11" spans="1:8" s="173" customFormat="1" ht="30" customHeight="1">
      <c r="A11" s="635" t="s">
        <v>109</v>
      </c>
      <c r="B11" s="636"/>
      <c r="C11" s="626">
        <f>'みよし市・岡崎市'!F14</f>
        <v>1450</v>
      </c>
      <c r="D11" s="718"/>
      <c r="E11" s="626">
        <f>'みよし市・岡崎市'!G14</f>
        <v>0</v>
      </c>
      <c r="F11" s="653"/>
      <c r="G11" s="632">
        <f>'みよし市・岡崎市'!H14</f>
        <v>11350</v>
      </c>
      <c r="H11" s="663"/>
    </row>
    <row r="12" spans="1:8" s="173" customFormat="1" ht="30" customHeight="1">
      <c r="A12" s="635" t="s">
        <v>63</v>
      </c>
      <c r="B12" s="636"/>
      <c r="C12" s="626">
        <f>'みよし市・岡崎市'!F48</f>
        <v>7900</v>
      </c>
      <c r="D12" s="718"/>
      <c r="E12" s="626">
        <f>'みよし市・岡崎市'!G48</f>
        <v>0</v>
      </c>
      <c r="F12" s="653"/>
      <c r="G12" s="632">
        <f>'みよし市・岡崎市'!H48</f>
        <v>70500</v>
      </c>
      <c r="H12" s="663"/>
    </row>
    <row r="13" spans="1:8" s="173" customFormat="1" ht="30" customHeight="1">
      <c r="A13" s="635" t="s">
        <v>95</v>
      </c>
      <c r="B13" s="636"/>
      <c r="C13" s="626">
        <f>'額田郡・西尾市・蒲郡市'!F13</f>
        <v>450</v>
      </c>
      <c r="D13" s="718"/>
      <c r="E13" s="626">
        <f>'額田郡・西尾市・蒲郡市'!G13</f>
        <v>0</v>
      </c>
      <c r="F13" s="653"/>
      <c r="G13" s="632">
        <f>'額田郡・西尾市・蒲郡市'!H13</f>
        <v>6650</v>
      </c>
      <c r="H13" s="663"/>
    </row>
    <row r="14" spans="1:8" s="173" customFormat="1" ht="30" customHeight="1">
      <c r="A14" s="635" t="s">
        <v>64</v>
      </c>
      <c r="B14" s="636"/>
      <c r="C14" s="626">
        <f>'額田郡・西尾市・蒲郡市'!F32</f>
        <v>2700</v>
      </c>
      <c r="D14" s="718"/>
      <c r="E14" s="626">
        <f>'額田郡・西尾市・蒲郡市'!G32</f>
        <v>0</v>
      </c>
      <c r="F14" s="653"/>
      <c r="G14" s="632">
        <f>'額田郡・西尾市・蒲郡市'!H32</f>
        <v>31750</v>
      </c>
      <c r="H14" s="663"/>
    </row>
    <row r="15" spans="1:8" s="173" customFormat="1" ht="30" customHeight="1">
      <c r="A15" s="635" t="s">
        <v>65</v>
      </c>
      <c r="B15" s="636"/>
      <c r="C15" s="626">
        <f>'額田郡・西尾市・蒲郡市'!F48</f>
        <v>1650</v>
      </c>
      <c r="D15" s="718"/>
      <c r="E15" s="626">
        <f>'額田郡・西尾市・蒲郡市'!G48</f>
        <v>0</v>
      </c>
      <c r="F15" s="653"/>
      <c r="G15" s="632">
        <f>'額田郡・西尾市・蒲郡市'!H48</f>
        <v>16500</v>
      </c>
      <c r="H15" s="663"/>
    </row>
    <row r="16" spans="1:8" s="173" customFormat="1" ht="30" customHeight="1">
      <c r="A16" s="635" t="s">
        <v>66</v>
      </c>
      <c r="B16" s="636"/>
      <c r="C16" s="626">
        <f>'豊川市'!F48</f>
        <v>3450</v>
      </c>
      <c r="D16" s="718"/>
      <c r="E16" s="626">
        <f>'豊川市'!G48</f>
        <v>0</v>
      </c>
      <c r="F16" s="653"/>
      <c r="G16" s="632">
        <f>'豊川市'!H48</f>
        <v>39300</v>
      </c>
      <c r="H16" s="663"/>
    </row>
    <row r="17" spans="1:8" s="173" customFormat="1" ht="30" customHeight="1">
      <c r="A17" s="635" t="s">
        <v>67</v>
      </c>
      <c r="B17" s="636"/>
      <c r="C17" s="626">
        <f>'新城市・北設楽郡'!F26</f>
        <v>500</v>
      </c>
      <c r="D17" s="718"/>
      <c r="E17" s="626">
        <f>'新城市・北設楽郡'!G26</f>
        <v>0</v>
      </c>
      <c r="F17" s="653"/>
      <c r="G17" s="632">
        <f>'新城市・北設楽郡'!H26</f>
        <v>11200</v>
      </c>
      <c r="H17" s="663"/>
    </row>
    <row r="18" spans="1:8" s="173" customFormat="1" ht="30" customHeight="1">
      <c r="A18" s="635" t="s">
        <v>96</v>
      </c>
      <c r="B18" s="636"/>
      <c r="C18" s="626">
        <f>'新城市・北設楽郡'!F48</f>
        <v>0</v>
      </c>
      <c r="D18" s="718"/>
      <c r="E18" s="626">
        <f>'新城市・北設楽郡'!G48</f>
        <v>0</v>
      </c>
      <c r="F18" s="653"/>
      <c r="G18" s="632">
        <f>'新城市・北設楽郡'!H48</f>
        <v>2550</v>
      </c>
      <c r="H18" s="663"/>
    </row>
    <row r="19" spans="1:8" s="173" customFormat="1" ht="30" customHeight="1">
      <c r="A19" s="635" t="s">
        <v>97</v>
      </c>
      <c r="B19" s="636"/>
      <c r="C19" s="626">
        <f>'豊橋市'!F48</f>
        <v>6750</v>
      </c>
      <c r="D19" s="718"/>
      <c r="E19" s="626">
        <f>'豊橋市'!G48</f>
        <v>0</v>
      </c>
      <c r="F19" s="653"/>
      <c r="G19" s="632">
        <f>'豊橋市'!H48</f>
        <v>72150</v>
      </c>
      <c r="H19" s="663"/>
    </row>
    <row r="20" spans="1:8" s="173" customFormat="1" ht="30" customHeight="1">
      <c r="A20" s="681" t="s">
        <v>70</v>
      </c>
      <c r="B20" s="682"/>
      <c r="C20" s="637">
        <f>'田原市'!F48</f>
        <v>450</v>
      </c>
      <c r="D20" s="715"/>
      <c r="E20" s="637">
        <f>'田原市'!G48</f>
        <v>0</v>
      </c>
      <c r="F20" s="654"/>
      <c r="G20" s="734">
        <f>'田原市'!H48</f>
        <v>12300</v>
      </c>
      <c r="H20" s="671"/>
    </row>
    <row r="21" spans="1:8" s="173" customFormat="1" ht="30" customHeight="1">
      <c r="A21" s="630" t="s">
        <v>71</v>
      </c>
      <c r="B21" s="631"/>
      <c r="C21" s="639">
        <f>SUM(C5:C20)</f>
        <v>42850</v>
      </c>
      <c r="D21" s="701"/>
      <c r="E21" s="639">
        <f>SUM(E5:E20)</f>
        <v>0</v>
      </c>
      <c r="F21" s="655"/>
      <c r="G21" s="742">
        <f>SUM(G5:G20)</f>
        <v>444700</v>
      </c>
      <c r="H21" s="743"/>
    </row>
    <row r="22" spans="1:8" s="173" customFormat="1" ht="30" customHeight="1">
      <c r="A22" s="118"/>
      <c r="B22" s="118"/>
      <c r="C22" s="118"/>
      <c r="D22" s="118"/>
      <c r="E22" s="118"/>
      <c r="F22" s="118"/>
      <c r="G22" s="118"/>
      <c r="H22" s="118"/>
    </row>
    <row r="23" spans="1:8" s="173" customFormat="1" ht="30" customHeight="1">
      <c r="A23" s="676" t="s">
        <v>111</v>
      </c>
      <c r="B23" s="678"/>
      <c r="C23" s="647" t="s">
        <v>120</v>
      </c>
      <c r="D23" s="648"/>
      <c r="E23" s="647" t="s">
        <v>912</v>
      </c>
      <c r="F23" s="651"/>
      <c r="G23" s="660" t="s">
        <v>118</v>
      </c>
      <c r="H23" s="661"/>
    </row>
    <row r="24" spans="1:8" s="173" customFormat="1" ht="30" customHeight="1">
      <c r="A24" s="712" t="s">
        <v>98</v>
      </c>
      <c r="B24" s="713"/>
      <c r="C24" s="716">
        <f>SUM('表紙（名古屋市）'!C24)</f>
        <v>107950</v>
      </c>
      <c r="D24" s="717"/>
      <c r="E24" s="716">
        <f>SUM('表紙（名古屋市）'!E24)</f>
        <v>0</v>
      </c>
      <c r="F24" s="716"/>
      <c r="G24" s="716">
        <f>SUM('表紙（名古屋市）'!G24)</f>
        <v>451050</v>
      </c>
      <c r="H24" s="733"/>
    </row>
    <row r="25" spans="1:8" s="173" customFormat="1" ht="30" customHeight="1">
      <c r="A25" s="683" t="s">
        <v>112</v>
      </c>
      <c r="B25" s="684"/>
      <c r="C25" s="724">
        <f>SUM('表紙 (尾張地区)'!C37)</f>
        <v>97400</v>
      </c>
      <c r="D25" s="725"/>
      <c r="E25" s="724">
        <f>SUM('表紙 (尾張地区)'!E37)</f>
        <v>0</v>
      </c>
      <c r="F25" s="724"/>
      <c r="G25" s="724">
        <f>SUM('表紙 (尾張地区)'!G37)</f>
        <v>568700</v>
      </c>
      <c r="H25" s="735"/>
    </row>
    <row r="26" spans="1:8" s="173" customFormat="1" ht="30" customHeight="1">
      <c r="A26" s="738" t="s">
        <v>113</v>
      </c>
      <c r="B26" s="739"/>
      <c r="C26" s="726">
        <f>SUM(C21)</f>
        <v>42850</v>
      </c>
      <c r="D26" s="727"/>
      <c r="E26" s="726">
        <f>SUM(E21)</f>
        <v>0</v>
      </c>
      <c r="F26" s="726"/>
      <c r="G26" s="726">
        <f>SUM(G21)</f>
        <v>444700</v>
      </c>
      <c r="H26" s="736"/>
    </row>
    <row r="27" spans="1:8" s="173" customFormat="1" ht="30" customHeight="1">
      <c r="A27" s="676" t="s">
        <v>71</v>
      </c>
      <c r="B27" s="677"/>
      <c r="C27" s="728">
        <f>SUM(C24:C26)</f>
        <v>248200</v>
      </c>
      <c r="D27" s="729"/>
      <c r="E27" s="728">
        <f>SUM(E24:E26)</f>
        <v>0</v>
      </c>
      <c r="F27" s="728"/>
      <c r="G27" s="728">
        <f>SUM(G24:G26)</f>
        <v>1464450</v>
      </c>
      <c r="H27" s="737"/>
    </row>
    <row r="28" ht="19.5" customHeight="1">
      <c r="H28" s="563" t="s">
        <v>114</v>
      </c>
    </row>
    <row r="29" ht="15" customHeight="1"/>
    <row r="30" ht="15" customHeight="1"/>
    <row r="31" ht="15" customHeight="1"/>
    <row r="32" ht="15" customHeight="1"/>
    <row r="33" ht="15" customHeight="1"/>
  </sheetData>
  <sheetProtection password="CC5F" sheet="1" objects="1" scenarios="1" formatCells="0"/>
  <mergeCells count="96">
    <mergeCell ref="C23:D23"/>
    <mergeCell ref="E23:F23"/>
    <mergeCell ref="G23:H23"/>
    <mergeCell ref="A10:B10"/>
    <mergeCell ref="A9:B9"/>
    <mergeCell ref="G21:H21"/>
    <mergeCell ref="G15:H15"/>
    <mergeCell ref="G16:H16"/>
    <mergeCell ref="G17:H17"/>
    <mergeCell ref="G10:H10"/>
    <mergeCell ref="A19:B19"/>
    <mergeCell ref="A20:B20"/>
    <mergeCell ref="A21:B21"/>
    <mergeCell ref="A13:B13"/>
    <mergeCell ref="A12:B12"/>
    <mergeCell ref="A11:B11"/>
    <mergeCell ref="A27:B27"/>
    <mergeCell ref="A26:B26"/>
    <mergeCell ref="A25:B25"/>
    <mergeCell ref="A24:B24"/>
    <mergeCell ref="A23:B23"/>
    <mergeCell ref="A14:B14"/>
    <mergeCell ref="A15:B15"/>
    <mergeCell ref="A16:B16"/>
    <mergeCell ref="A17:B17"/>
    <mergeCell ref="A18:B18"/>
    <mergeCell ref="G25:H25"/>
    <mergeCell ref="G26:H26"/>
    <mergeCell ref="G27:H27"/>
    <mergeCell ref="E24:F24"/>
    <mergeCell ref="E25:F25"/>
    <mergeCell ref="E26:F26"/>
    <mergeCell ref="E27:F27"/>
    <mergeCell ref="G11:H11"/>
    <mergeCell ref="G12:H12"/>
    <mergeCell ref="G13:H13"/>
    <mergeCell ref="G14:H14"/>
    <mergeCell ref="G24:H24"/>
    <mergeCell ref="E21:F21"/>
    <mergeCell ref="G18:H18"/>
    <mergeCell ref="G19:H19"/>
    <mergeCell ref="G20:H20"/>
    <mergeCell ref="E15:F15"/>
    <mergeCell ref="G4:H4"/>
    <mergeCell ref="G5:H5"/>
    <mergeCell ref="G6:H6"/>
    <mergeCell ref="G7:H7"/>
    <mergeCell ref="G8:H8"/>
    <mergeCell ref="G9:H9"/>
    <mergeCell ref="E18:F18"/>
    <mergeCell ref="E19:F19"/>
    <mergeCell ref="E20:F20"/>
    <mergeCell ref="E9:F9"/>
    <mergeCell ref="E10:F10"/>
    <mergeCell ref="E11:F11"/>
    <mergeCell ref="E12:F12"/>
    <mergeCell ref="E13:F13"/>
    <mergeCell ref="A4:B4"/>
    <mergeCell ref="C25:D25"/>
    <mergeCell ref="C26:D26"/>
    <mergeCell ref="C27:D27"/>
    <mergeCell ref="E4:F4"/>
    <mergeCell ref="E5:F5"/>
    <mergeCell ref="E6:F6"/>
    <mergeCell ref="E7:F7"/>
    <mergeCell ref="E16:F16"/>
    <mergeCell ref="E17:F17"/>
    <mergeCell ref="C5:D5"/>
    <mergeCell ref="C6:D6"/>
    <mergeCell ref="C7:D7"/>
    <mergeCell ref="C8:D8"/>
    <mergeCell ref="E14:F14"/>
    <mergeCell ref="A5:B5"/>
    <mergeCell ref="A8:B8"/>
    <mergeCell ref="A7:B7"/>
    <mergeCell ref="A6:B6"/>
    <mergeCell ref="D1:F1"/>
    <mergeCell ref="D2:F2"/>
    <mergeCell ref="C19:D19"/>
    <mergeCell ref="C9:D9"/>
    <mergeCell ref="C10:D10"/>
    <mergeCell ref="C11:D11"/>
    <mergeCell ref="C12:D12"/>
    <mergeCell ref="C13:D13"/>
    <mergeCell ref="E8:F8"/>
    <mergeCell ref="C4:D4"/>
    <mergeCell ref="A1:B1"/>
    <mergeCell ref="A2:B2"/>
    <mergeCell ref="C20:D20"/>
    <mergeCell ref="C21:D21"/>
    <mergeCell ref="C24:D24"/>
    <mergeCell ref="C14:D14"/>
    <mergeCell ref="C15:D15"/>
    <mergeCell ref="C16:D16"/>
    <mergeCell ref="C17:D17"/>
    <mergeCell ref="C18:D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7" location="2011後期・夕刊愛知（コード付）.xls#刈谷市・高浜市・碧南市!A1" display="刈谷市"/>
    <hyperlink ref="A10" location="豊田市!A1" tooltip="豊田市ページへジャンプ" display="豊田市"/>
    <hyperlink ref="A8:A9" location="2011後期・夕刊愛知（コード付）.xls#安城市・知立市!A1" display="安城市"/>
    <hyperlink ref="A24" location="'表紙（名古屋市）'!A1" tooltip="名古屋市表紙へジャンプ" display="名古屋市"/>
    <hyperlink ref="A25" location="'表紙 (尾張地区)'!A1" tooltip="尾張地区表紙へジャンプ" display="尾張地区"/>
    <hyperlink ref="A11" location="豊田市・みよし市!A1" tooltip="みよし市ページへジャンプ" display="みよし市"/>
    <hyperlink ref="A12" location="岡崎市!A1" tooltip="岡崎市ページへジャンプ" display="岡崎市"/>
    <hyperlink ref="A13:A15" location="額田郡・西尾市・蒲郡市!A1" display="額田郡"/>
    <hyperlink ref="A16" location="豊川市!A1" tooltip="豊川市ページへジャンプ" display="豊川市"/>
    <hyperlink ref="A17:A18" location="新城市・北設楽郡!A1" display="新城市"/>
    <hyperlink ref="A19" location="豊橋市!A1" tooltip="豊橋市ページへジャンプ" display="豊橋市"/>
    <hyperlink ref="A20" location="田原市!A1" tooltip="田原市ページへジャンプ" display="田原市"/>
    <hyperlink ref="A5" location="刈谷市・高浜市・碧南市!A1" tooltip="刈谷市ページへジャンプ" display="刈谷市"/>
    <hyperlink ref="A6" location="刈谷市・高浜市・碧南市!A1" tooltip="高浜市ページへジャンプ" display="高浜市"/>
    <hyperlink ref="A7" location="刈谷市・高浜市・碧南市!A1" tooltip="碧南市ページへジャンプ" display="碧南市"/>
    <hyperlink ref="A8" location="安城市・知立市!A1" tooltip="安城市ページへジャンプ" display="安城市"/>
    <hyperlink ref="A9" location="安城市・知立市!A1" tooltip="知立市ページへジャンプ" display="知立市"/>
    <hyperlink ref="A13" location="額田郡・西尾市・蒲郡市!A1" tooltip="額田郡ページへジャンプ" display="額田郡"/>
    <hyperlink ref="A14" location="額田郡・西尾市・蒲郡市!A1" tooltip="西尾市ページへジャンプ" display="西尾市"/>
    <hyperlink ref="A15" location="額田郡・西尾市・蒲郡市!A1" tooltip="蒲郡市ページへジャンプ" display="蒲郡市"/>
    <hyperlink ref="A17" location="新城市・北設楽郡!A1" tooltip="新城市ページへジャンプ" display="新城市"/>
    <hyperlink ref="A18" location="新城市・北設楽郡!A1" tooltip="北牟婁郡ページへジャンプ" display="北設楽郡"/>
    <hyperlink ref="A11:B12" location="みよし市・岡崎市!A1" tooltip="みよし市ページへジャンプ" display="みよし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31.xml><?xml version="1.0" encoding="utf-8"?>
<worksheet xmlns="http://schemas.openxmlformats.org/spreadsheetml/2006/main" xmlns:r="http://schemas.openxmlformats.org/officeDocument/2006/relationships">
  <sheetPr codeName="Sheet29">
    <pageSetUpPr fitToPage="1"/>
  </sheetPr>
  <dimension ref="A1:H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K21" sqref="K21"/>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2"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SUM(A6,A21,A32)</f>
        <v>0</v>
      </c>
    </row>
    <row r="3" spans="1:8" s="20" customFormat="1" ht="24" customHeight="1">
      <c r="A3" s="17"/>
      <c r="B3" s="17"/>
      <c r="C3" s="17"/>
      <c r="D3" s="211"/>
      <c r="E3" s="18"/>
      <c r="F3" s="18"/>
      <c r="G3" s="691"/>
      <c r="H3" s="692"/>
    </row>
    <row r="4" spans="1:8" s="13" customFormat="1" ht="19.5" customHeight="1">
      <c r="A4" s="689" t="s">
        <v>119</v>
      </c>
      <c r="B4" s="648"/>
      <c r="C4" s="690"/>
      <c r="D4" s="699" t="s">
        <v>115</v>
      </c>
      <c r="E4" s="651"/>
      <c r="F4" s="490" t="s">
        <v>120</v>
      </c>
      <c r="G4" s="519" t="s">
        <v>912</v>
      </c>
      <c r="H4" s="503" t="s">
        <v>118</v>
      </c>
    </row>
    <row r="5" spans="1:8" ht="19.5" customHeight="1">
      <c r="A5" s="550" t="s">
        <v>57</v>
      </c>
      <c r="B5" s="551"/>
      <c r="C5" s="551"/>
      <c r="D5" s="241" t="s">
        <v>586</v>
      </c>
      <c r="E5" s="252" t="s">
        <v>796</v>
      </c>
      <c r="F5" s="152">
        <v>750</v>
      </c>
      <c r="G5" s="412"/>
      <c r="H5" s="424">
        <v>4450</v>
      </c>
    </row>
    <row r="6" spans="1:8" ht="19.5" customHeight="1">
      <c r="A6" s="441">
        <f>SUM(G18)</f>
        <v>0</v>
      </c>
      <c r="B6" s="442" t="s">
        <v>99</v>
      </c>
      <c r="C6" s="442">
        <f>SUM(F18)</f>
        <v>3750</v>
      </c>
      <c r="D6" s="242" t="s">
        <v>587</v>
      </c>
      <c r="E6" s="184" t="s">
        <v>1442</v>
      </c>
      <c r="F6" s="153">
        <v>800</v>
      </c>
      <c r="G6" s="413"/>
      <c r="H6" s="422">
        <v>4450</v>
      </c>
    </row>
    <row r="7" spans="1:8" ht="19.5" customHeight="1">
      <c r="A7" s="113"/>
      <c r="B7" s="114"/>
      <c r="C7" s="114"/>
      <c r="D7" s="242" t="s">
        <v>588</v>
      </c>
      <c r="E7" s="184" t="s">
        <v>847</v>
      </c>
      <c r="F7" s="153">
        <v>200</v>
      </c>
      <c r="G7" s="413"/>
      <c r="H7" s="422">
        <v>1650</v>
      </c>
    </row>
    <row r="8" spans="1:8" ht="19.5" customHeight="1">
      <c r="A8" s="113"/>
      <c r="B8" s="114"/>
      <c r="C8" s="114"/>
      <c r="D8" s="242" t="s">
        <v>589</v>
      </c>
      <c r="E8" s="184" t="s">
        <v>848</v>
      </c>
      <c r="F8" s="153">
        <v>250</v>
      </c>
      <c r="G8" s="413"/>
      <c r="H8" s="422">
        <v>1750</v>
      </c>
    </row>
    <row r="9" spans="1:8" ht="19.5" customHeight="1">
      <c r="A9" s="113"/>
      <c r="B9" s="114"/>
      <c r="C9" s="114"/>
      <c r="D9" s="242" t="s">
        <v>590</v>
      </c>
      <c r="E9" s="184" t="s">
        <v>1443</v>
      </c>
      <c r="F9" s="153">
        <v>550</v>
      </c>
      <c r="G9" s="413"/>
      <c r="H9" s="422">
        <v>4650</v>
      </c>
    </row>
    <row r="10" spans="1:8" ht="19.5" customHeight="1">
      <c r="A10" s="113"/>
      <c r="B10" s="114"/>
      <c r="C10" s="114"/>
      <c r="D10" s="242" t="s">
        <v>591</v>
      </c>
      <c r="E10" s="184" t="s">
        <v>1444</v>
      </c>
      <c r="F10" s="153">
        <v>750</v>
      </c>
      <c r="G10" s="413"/>
      <c r="H10" s="422">
        <v>4800</v>
      </c>
    </row>
    <row r="11" spans="1:8" ht="19.5" customHeight="1">
      <c r="A11" s="113"/>
      <c r="B11" s="114"/>
      <c r="C11" s="114"/>
      <c r="D11" s="242" t="s">
        <v>592</v>
      </c>
      <c r="E11" s="253" t="s">
        <v>1445</v>
      </c>
      <c r="F11" s="153">
        <v>250</v>
      </c>
      <c r="G11" s="413"/>
      <c r="H11" s="422">
        <v>1900</v>
      </c>
    </row>
    <row r="12" spans="1:8" ht="19.5" customHeight="1">
      <c r="A12" s="113"/>
      <c r="B12" s="114"/>
      <c r="C12" s="114"/>
      <c r="D12" s="242" t="s">
        <v>593</v>
      </c>
      <c r="E12" s="184" t="s">
        <v>849</v>
      </c>
      <c r="F12" s="153">
        <v>200</v>
      </c>
      <c r="G12" s="413"/>
      <c r="H12" s="422">
        <v>1850</v>
      </c>
    </row>
    <row r="13" spans="1:8" ht="19.5" customHeight="1">
      <c r="A13" s="113"/>
      <c r="B13" s="114"/>
      <c r="C13" s="114"/>
      <c r="D13" s="242"/>
      <c r="E13" s="184"/>
      <c r="F13" s="153"/>
      <c r="G13" s="413"/>
      <c r="H13" s="422"/>
    </row>
    <row r="14" spans="1:8" ht="19.5" customHeight="1">
      <c r="A14" s="113"/>
      <c r="B14" s="114"/>
      <c r="C14" s="114"/>
      <c r="D14" s="242"/>
      <c r="E14" s="184"/>
      <c r="F14" s="183"/>
      <c r="G14" s="413"/>
      <c r="H14" s="422"/>
    </row>
    <row r="15" spans="1:8" ht="19.5" customHeight="1">
      <c r="A15" s="113"/>
      <c r="B15" s="114"/>
      <c r="C15" s="114"/>
      <c r="D15" s="242"/>
      <c r="E15" s="184"/>
      <c r="F15" s="183"/>
      <c r="G15" s="413"/>
      <c r="H15" s="422"/>
    </row>
    <row r="16" spans="1:8" ht="19.5" customHeight="1">
      <c r="A16" s="113"/>
      <c r="B16" s="114"/>
      <c r="C16" s="114"/>
      <c r="D16" s="243"/>
      <c r="E16" s="83"/>
      <c r="F16" s="44"/>
      <c r="G16" s="119"/>
      <c r="H16" s="422"/>
    </row>
    <row r="17" spans="1:8" ht="19.5" customHeight="1">
      <c r="A17" s="113"/>
      <c r="B17" s="114"/>
      <c r="C17" s="114"/>
      <c r="D17" s="243"/>
      <c r="E17" s="83"/>
      <c r="F17" s="44"/>
      <c r="G17" s="119"/>
      <c r="H17" s="422"/>
    </row>
    <row r="18" spans="1:8" s="50" customFormat="1" ht="19.5" customHeight="1">
      <c r="A18" s="45"/>
      <c r="B18" s="73"/>
      <c r="C18" s="73"/>
      <c r="D18" s="244"/>
      <c r="E18" s="49" t="str">
        <f>CONCATENATE(FIXED(COUNTA(E5:E17),0,0),"　店")</f>
        <v>8　店</v>
      </c>
      <c r="F18" s="46">
        <f>SUM(F5:F17)</f>
        <v>3750</v>
      </c>
      <c r="G18" s="46">
        <f>SUM(G5:G17)</f>
        <v>0</v>
      </c>
      <c r="H18" s="150">
        <f>SUM(H5:H17)</f>
        <v>25500</v>
      </c>
    </row>
    <row r="19" spans="1:8" s="50" customFormat="1" ht="19.5" customHeight="1">
      <c r="A19" s="418"/>
      <c r="B19" s="419"/>
      <c r="C19" s="419"/>
      <c r="D19" s="248"/>
      <c r="E19" s="84"/>
      <c r="F19" s="47"/>
      <c r="G19" s="47"/>
      <c r="H19" s="420"/>
    </row>
    <row r="20" spans="1:8" ht="19.5" customHeight="1">
      <c r="A20" s="550" t="s">
        <v>58</v>
      </c>
      <c r="B20" s="551"/>
      <c r="C20" s="551"/>
      <c r="D20" s="241" t="s">
        <v>594</v>
      </c>
      <c r="E20" s="85" t="s">
        <v>937</v>
      </c>
      <c r="F20" s="154">
        <v>250</v>
      </c>
      <c r="G20" s="414"/>
      <c r="H20" s="421">
        <v>2350</v>
      </c>
    </row>
    <row r="21" spans="1:8" ht="19.5" customHeight="1">
      <c r="A21" s="441">
        <f>SUM(G29)</f>
        <v>0</v>
      </c>
      <c r="B21" s="442" t="s">
        <v>99</v>
      </c>
      <c r="C21" s="442">
        <f>SUM(F29)</f>
        <v>750</v>
      </c>
      <c r="D21" s="242" t="s">
        <v>595</v>
      </c>
      <c r="E21" s="83" t="s">
        <v>938</v>
      </c>
      <c r="F21" s="155">
        <v>150</v>
      </c>
      <c r="G21" s="415"/>
      <c r="H21" s="422">
        <v>1550</v>
      </c>
    </row>
    <row r="22" spans="1:8" ht="19.5" customHeight="1">
      <c r="A22" s="554"/>
      <c r="B22" s="555"/>
      <c r="C22" s="555"/>
      <c r="D22" s="242" t="s">
        <v>596</v>
      </c>
      <c r="E22" s="83" t="s">
        <v>954</v>
      </c>
      <c r="F22" s="155">
        <v>150</v>
      </c>
      <c r="G22" s="415"/>
      <c r="H22" s="422">
        <v>1350</v>
      </c>
    </row>
    <row r="23" spans="1:8" ht="19.5" customHeight="1">
      <c r="A23" s="554"/>
      <c r="B23" s="555"/>
      <c r="C23" s="555"/>
      <c r="D23" s="242" t="s">
        <v>597</v>
      </c>
      <c r="E23" s="83" t="s">
        <v>1446</v>
      </c>
      <c r="F23" s="155">
        <v>200</v>
      </c>
      <c r="G23" s="415"/>
      <c r="H23" s="422">
        <v>2300</v>
      </c>
    </row>
    <row r="24" spans="1:8" ht="19.5" customHeight="1">
      <c r="A24" s="554"/>
      <c r="B24" s="555"/>
      <c r="C24" s="555"/>
      <c r="D24" s="242"/>
      <c r="E24" s="83"/>
      <c r="F24" s="155"/>
      <c r="G24" s="415"/>
      <c r="H24" s="422"/>
    </row>
    <row r="25" spans="1:8" ht="19.5" customHeight="1">
      <c r="A25" s="554"/>
      <c r="B25" s="555"/>
      <c r="C25" s="555"/>
      <c r="D25" s="242"/>
      <c r="E25" s="83"/>
      <c r="F25" s="155"/>
      <c r="G25" s="415"/>
      <c r="H25" s="422"/>
    </row>
    <row r="26" spans="1:8" ht="19.5" customHeight="1">
      <c r="A26" s="554"/>
      <c r="B26" s="555"/>
      <c r="C26" s="555"/>
      <c r="D26" s="242"/>
      <c r="E26" s="83"/>
      <c r="F26" s="155"/>
      <c r="G26" s="415"/>
      <c r="H26" s="422"/>
    </row>
    <row r="27" spans="1:8" ht="19.5" customHeight="1">
      <c r="A27" s="554"/>
      <c r="B27" s="555"/>
      <c r="C27" s="555"/>
      <c r="D27" s="243"/>
      <c r="E27" s="83"/>
      <c r="F27" s="52"/>
      <c r="G27" s="119"/>
      <c r="H27" s="422"/>
    </row>
    <row r="28" spans="1:8" ht="19.5" customHeight="1">
      <c r="A28" s="554"/>
      <c r="B28" s="555"/>
      <c r="C28" s="555"/>
      <c r="D28" s="243"/>
      <c r="E28" s="83"/>
      <c r="F28" s="52"/>
      <c r="G28" s="119"/>
      <c r="H28" s="422"/>
    </row>
    <row r="29" spans="1:8" s="50" customFormat="1" ht="19.5" customHeight="1">
      <c r="A29" s="556"/>
      <c r="B29" s="557"/>
      <c r="C29" s="557"/>
      <c r="D29" s="244"/>
      <c r="E29" s="49" t="str">
        <f>CONCATENATE(FIXED(COUNTA(E20:E28),0,0),"　店")</f>
        <v>4　店</v>
      </c>
      <c r="F29" s="46">
        <f>SUM(F20:F28)</f>
        <v>750</v>
      </c>
      <c r="G29" s="46">
        <f>SUM(G20:G28)</f>
        <v>0</v>
      </c>
      <c r="H29" s="150">
        <f>SUM(H20:H28)</f>
        <v>7550</v>
      </c>
    </row>
    <row r="30" spans="1:8" s="50" customFormat="1" ht="19.5" customHeight="1">
      <c r="A30" s="558"/>
      <c r="B30" s="559"/>
      <c r="C30" s="559"/>
      <c r="D30" s="248"/>
      <c r="E30" s="84"/>
      <c r="F30" s="47"/>
      <c r="G30" s="47"/>
      <c r="H30" s="420"/>
    </row>
    <row r="31" spans="1:8" ht="19.5" customHeight="1">
      <c r="A31" s="550" t="s">
        <v>59</v>
      </c>
      <c r="B31" s="551"/>
      <c r="C31" s="551"/>
      <c r="D31" s="241" t="s">
        <v>598</v>
      </c>
      <c r="E31" s="85" t="s">
        <v>939</v>
      </c>
      <c r="F31" s="156">
        <v>100</v>
      </c>
      <c r="G31" s="416"/>
      <c r="H31" s="421">
        <v>1400</v>
      </c>
    </row>
    <row r="32" spans="1:8" ht="19.5" customHeight="1">
      <c r="A32" s="441">
        <f>SUM(G48)</f>
        <v>0</v>
      </c>
      <c r="B32" s="442" t="s">
        <v>99</v>
      </c>
      <c r="C32" s="442">
        <f>SUM(F48)</f>
        <v>1350</v>
      </c>
      <c r="D32" s="242" t="s">
        <v>599</v>
      </c>
      <c r="E32" s="86" t="s">
        <v>1450</v>
      </c>
      <c r="F32" s="157">
        <v>400</v>
      </c>
      <c r="G32" s="417"/>
      <c r="H32" s="422">
        <v>2950</v>
      </c>
    </row>
    <row r="33" spans="1:8" ht="19.5" customHeight="1">
      <c r="A33" s="554"/>
      <c r="B33" s="555"/>
      <c r="C33" s="555"/>
      <c r="D33" s="242" t="s">
        <v>600</v>
      </c>
      <c r="E33" s="83" t="s">
        <v>850</v>
      </c>
      <c r="F33" s="157">
        <v>200</v>
      </c>
      <c r="G33" s="417"/>
      <c r="H33" s="422">
        <v>2200</v>
      </c>
    </row>
    <row r="34" spans="1:8" ht="19.5" customHeight="1">
      <c r="A34" s="113"/>
      <c r="B34" s="114"/>
      <c r="C34" s="114"/>
      <c r="D34" s="242" t="s">
        <v>601</v>
      </c>
      <c r="E34" s="83" t="s">
        <v>1447</v>
      </c>
      <c r="F34" s="157">
        <v>250</v>
      </c>
      <c r="G34" s="417"/>
      <c r="H34" s="422">
        <v>2150</v>
      </c>
    </row>
    <row r="35" spans="1:8" ht="19.5" customHeight="1">
      <c r="A35" s="113"/>
      <c r="B35" s="114"/>
      <c r="C35" s="114"/>
      <c r="D35" s="242" t="s">
        <v>602</v>
      </c>
      <c r="E35" s="83" t="s">
        <v>1449</v>
      </c>
      <c r="F35" s="157">
        <v>300</v>
      </c>
      <c r="G35" s="417"/>
      <c r="H35" s="422">
        <v>2700</v>
      </c>
    </row>
    <row r="36" spans="1:8" ht="19.5" customHeight="1">
      <c r="A36" s="113"/>
      <c r="B36" s="114"/>
      <c r="C36" s="114"/>
      <c r="D36" s="242" t="s">
        <v>603</v>
      </c>
      <c r="E36" s="83" t="s">
        <v>1448</v>
      </c>
      <c r="F36" s="157">
        <v>100</v>
      </c>
      <c r="G36" s="417"/>
      <c r="H36" s="422">
        <v>1850</v>
      </c>
    </row>
    <row r="37" spans="1:8" ht="19.5" customHeight="1">
      <c r="A37" s="113"/>
      <c r="B37" s="114"/>
      <c r="C37" s="114"/>
      <c r="D37" s="243"/>
      <c r="E37" s="83"/>
      <c r="F37" s="44"/>
      <c r="G37" s="119"/>
      <c r="H37" s="422"/>
    </row>
    <row r="38" spans="1:8" ht="19.5" customHeight="1">
      <c r="A38" s="113"/>
      <c r="B38" s="114"/>
      <c r="C38" s="114"/>
      <c r="D38" s="243"/>
      <c r="E38" s="83"/>
      <c r="F38" s="44"/>
      <c r="G38" s="119"/>
      <c r="H38" s="422"/>
    </row>
    <row r="39" spans="1:8" ht="19.5" customHeight="1">
      <c r="A39" s="113"/>
      <c r="B39" s="114"/>
      <c r="C39" s="114"/>
      <c r="D39" s="243"/>
      <c r="E39" s="83"/>
      <c r="F39" s="44"/>
      <c r="G39" s="119"/>
      <c r="H39" s="422"/>
    </row>
    <row r="40" spans="1:8" ht="19.5" customHeight="1">
      <c r="A40" s="113"/>
      <c r="B40" s="114"/>
      <c r="C40" s="114"/>
      <c r="D40" s="243"/>
      <c r="E40" s="83"/>
      <c r="F40" s="44"/>
      <c r="G40" s="119"/>
      <c r="H40" s="422"/>
    </row>
    <row r="41" spans="1:8" ht="19.5" customHeight="1">
      <c r="A41" s="113"/>
      <c r="B41" s="114"/>
      <c r="C41" s="114"/>
      <c r="D41" s="243"/>
      <c r="E41" s="83"/>
      <c r="F41" s="44"/>
      <c r="G41" s="119"/>
      <c r="H41" s="422"/>
    </row>
    <row r="42" spans="1:8" ht="19.5" customHeight="1">
      <c r="A42" s="113"/>
      <c r="B42" s="114"/>
      <c r="C42" s="114"/>
      <c r="D42" s="243"/>
      <c r="E42" s="83"/>
      <c r="F42" s="44"/>
      <c r="G42" s="119"/>
      <c r="H42" s="422"/>
    </row>
    <row r="43" spans="1:8" ht="19.5" customHeight="1">
      <c r="A43" s="113"/>
      <c r="B43" s="114"/>
      <c r="C43" s="114"/>
      <c r="D43" s="243"/>
      <c r="E43" s="83"/>
      <c r="F43" s="44"/>
      <c r="G43" s="119"/>
      <c r="H43" s="422"/>
    </row>
    <row r="44" spans="1:8" ht="19.5" customHeight="1">
      <c r="A44" s="113"/>
      <c r="B44" s="114"/>
      <c r="C44" s="114"/>
      <c r="D44" s="243"/>
      <c r="E44" s="83"/>
      <c r="F44" s="44"/>
      <c r="G44" s="119"/>
      <c r="H44" s="422"/>
    </row>
    <row r="45" spans="1:8" ht="19.5" customHeight="1">
      <c r="A45" s="113"/>
      <c r="B45" s="114"/>
      <c r="C45" s="114"/>
      <c r="D45" s="243"/>
      <c r="E45" s="83"/>
      <c r="F45" s="44"/>
      <c r="G45" s="119"/>
      <c r="H45" s="422"/>
    </row>
    <row r="46" spans="1:8" ht="19.5" customHeight="1">
      <c r="A46" s="418"/>
      <c r="B46" s="419"/>
      <c r="C46" s="419"/>
      <c r="D46" s="243"/>
      <c r="E46" s="84"/>
      <c r="F46" s="47"/>
      <c r="G46" s="120"/>
      <c r="H46" s="420"/>
    </row>
    <row r="47" spans="1:8" ht="19.5" customHeight="1">
      <c r="A47" s="418"/>
      <c r="B47" s="419"/>
      <c r="C47" s="419"/>
      <c r="D47" s="245"/>
      <c r="E47" s="84"/>
      <c r="F47" s="47"/>
      <c r="G47" s="120"/>
      <c r="H47" s="423"/>
    </row>
    <row r="48" spans="1:8" s="50" customFormat="1" ht="19.5" customHeight="1">
      <c r="A48" s="45"/>
      <c r="B48" s="73"/>
      <c r="C48" s="73"/>
      <c r="D48" s="244"/>
      <c r="E48" s="49" t="str">
        <f>CONCATENATE(FIXED(COUNTA(E31:E47),0,0),"　店")</f>
        <v>6　店</v>
      </c>
      <c r="F48" s="46">
        <f>SUM(F31:F47)</f>
        <v>1350</v>
      </c>
      <c r="G48" s="46">
        <f>SUM(G31:G47)</f>
        <v>0</v>
      </c>
      <c r="H48" s="151">
        <f>SUM(H31:H47)</f>
        <v>13250</v>
      </c>
    </row>
    <row r="49" spans="1:8" s="50"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GW5:IV65536 HF4:IV4">
      <formula1>GU5</formula1>
    </dataValidation>
    <dataValidation operator="lessThanOrEqual" allowBlank="1" showInputMessage="1" showErrorMessage="1" sqref="A3:G3 H49 H20:H28 H5:H17 H31:H39"/>
    <dataValidation type="whole" operator="lessThanOrEqual" showInputMessage="1" showErrorMessage="1" sqref="GQ4:HE4">
      <formula1>GM4</formula1>
    </dataValidation>
    <dataValidation type="whole" operator="lessThanOrEqual" allowBlank="1" showInputMessage="1" showErrorMessage="1" sqref="G20:G28 G5:G17 G31:G47">
      <formula1>F20</formula1>
    </dataValidation>
    <dataValidation type="whole" operator="lessThanOrEqual" showInputMessage="1" showErrorMessage="1" sqref="I5:GV65536 I4:GP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0:H48 H29:H30 H18:H19">
      <formula1>F40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2.xml><?xml version="1.0" encoding="utf-8"?>
<worksheet xmlns="http://schemas.openxmlformats.org/spreadsheetml/2006/main" xmlns:r="http://schemas.openxmlformats.org/officeDocument/2006/relationships">
  <sheetPr codeName="Sheet30">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O27" sqref="O27"/>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9"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SUM(A6,A30)</f>
        <v>0</v>
      </c>
    </row>
    <row r="3" spans="1:8" s="20" customFormat="1" ht="24" customHeight="1">
      <c r="A3" s="17"/>
      <c r="B3" s="17"/>
      <c r="C3" s="17"/>
      <c r="D3" s="211"/>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550" t="s">
        <v>60</v>
      </c>
      <c r="B5" s="551"/>
      <c r="C5" s="551"/>
      <c r="D5" s="241" t="s">
        <v>604</v>
      </c>
      <c r="E5" s="90" t="s">
        <v>883</v>
      </c>
      <c r="F5" s="425">
        <v>300</v>
      </c>
      <c r="G5" s="272"/>
      <c r="H5" s="424">
        <v>2450</v>
      </c>
    </row>
    <row r="6" spans="1:8" ht="19.5" customHeight="1">
      <c r="A6" s="441">
        <f>SUM(G27)</f>
        <v>0</v>
      </c>
      <c r="B6" s="442" t="s">
        <v>100</v>
      </c>
      <c r="C6" s="442">
        <f>SUM(F27)</f>
        <v>3550</v>
      </c>
      <c r="D6" s="242" t="s">
        <v>605</v>
      </c>
      <c r="E6" s="86" t="s">
        <v>884</v>
      </c>
      <c r="F6" s="426">
        <v>200</v>
      </c>
      <c r="G6" s="273"/>
      <c r="H6" s="422">
        <v>1600</v>
      </c>
    </row>
    <row r="7" spans="1:8" ht="19.5" customHeight="1">
      <c r="A7" s="113"/>
      <c r="B7" s="114"/>
      <c r="C7" s="114"/>
      <c r="D7" s="242" t="s">
        <v>606</v>
      </c>
      <c r="E7" s="86" t="s">
        <v>885</v>
      </c>
      <c r="F7" s="426">
        <v>150</v>
      </c>
      <c r="G7" s="273"/>
      <c r="H7" s="422">
        <v>1150</v>
      </c>
    </row>
    <row r="8" spans="1:8" ht="19.5" customHeight="1">
      <c r="A8" s="113"/>
      <c r="B8" s="114"/>
      <c r="C8" s="114"/>
      <c r="D8" s="242" t="s">
        <v>607</v>
      </c>
      <c r="E8" s="86" t="s">
        <v>886</v>
      </c>
      <c r="F8" s="426">
        <v>150</v>
      </c>
      <c r="G8" s="273"/>
      <c r="H8" s="422">
        <v>1550</v>
      </c>
    </row>
    <row r="9" spans="1:8" ht="19.5" customHeight="1">
      <c r="A9" s="113"/>
      <c r="B9" s="114"/>
      <c r="C9" s="114"/>
      <c r="D9" s="242" t="s">
        <v>608</v>
      </c>
      <c r="E9" s="86" t="s">
        <v>887</v>
      </c>
      <c r="F9" s="426">
        <v>100</v>
      </c>
      <c r="G9" s="273"/>
      <c r="H9" s="422">
        <v>1450</v>
      </c>
    </row>
    <row r="10" spans="1:8" ht="19.5" customHeight="1">
      <c r="A10" s="113"/>
      <c r="B10" s="114"/>
      <c r="C10" s="114"/>
      <c r="D10" s="242" t="s">
        <v>609</v>
      </c>
      <c r="E10" s="86" t="s">
        <v>1474</v>
      </c>
      <c r="F10" s="426">
        <v>100</v>
      </c>
      <c r="G10" s="273"/>
      <c r="H10" s="422">
        <v>1400</v>
      </c>
    </row>
    <row r="11" spans="1:8" ht="19.5" customHeight="1">
      <c r="A11" s="113"/>
      <c r="B11" s="114"/>
      <c r="C11" s="114"/>
      <c r="D11" s="242" t="s">
        <v>610</v>
      </c>
      <c r="E11" s="86" t="s">
        <v>888</v>
      </c>
      <c r="F11" s="426">
        <v>150</v>
      </c>
      <c r="G11" s="273"/>
      <c r="H11" s="422">
        <v>1450</v>
      </c>
    </row>
    <row r="12" spans="1:8" ht="19.5" customHeight="1">
      <c r="A12" s="113"/>
      <c r="B12" s="114"/>
      <c r="C12" s="114"/>
      <c r="D12" s="242" t="s">
        <v>611</v>
      </c>
      <c r="E12" s="86" t="s">
        <v>889</v>
      </c>
      <c r="F12" s="426">
        <v>150</v>
      </c>
      <c r="G12" s="273"/>
      <c r="H12" s="422">
        <v>1550</v>
      </c>
    </row>
    <row r="13" spans="1:8" ht="19.5" customHeight="1">
      <c r="A13" s="113"/>
      <c r="B13" s="114"/>
      <c r="C13" s="114"/>
      <c r="D13" s="242" t="s">
        <v>612</v>
      </c>
      <c r="E13" s="86" t="s">
        <v>1475</v>
      </c>
      <c r="F13" s="426">
        <v>500</v>
      </c>
      <c r="G13" s="273"/>
      <c r="H13" s="422">
        <v>5000</v>
      </c>
    </row>
    <row r="14" spans="1:8" ht="19.5" customHeight="1">
      <c r="A14" s="113"/>
      <c r="B14" s="114"/>
      <c r="C14" s="114"/>
      <c r="D14" s="242" t="s">
        <v>613</v>
      </c>
      <c r="E14" s="86" t="s">
        <v>1476</v>
      </c>
      <c r="F14" s="426">
        <v>200</v>
      </c>
      <c r="G14" s="273"/>
      <c r="H14" s="422">
        <v>1900</v>
      </c>
    </row>
    <row r="15" spans="1:8" ht="19.5" customHeight="1">
      <c r="A15" s="113"/>
      <c r="B15" s="114"/>
      <c r="C15" s="114"/>
      <c r="D15" s="242" t="s">
        <v>614</v>
      </c>
      <c r="E15" s="86" t="s">
        <v>890</v>
      </c>
      <c r="F15" s="426">
        <v>200</v>
      </c>
      <c r="G15" s="273"/>
      <c r="H15" s="422">
        <v>1400</v>
      </c>
    </row>
    <row r="16" spans="1:8" ht="19.5" customHeight="1">
      <c r="A16" s="113"/>
      <c r="B16" s="114"/>
      <c r="C16" s="114"/>
      <c r="D16" s="242" t="s">
        <v>615</v>
      </c>
      <c r="E16" s="86" t="s">
        <v>891</v>
      </c>
      <c r="F16" s="426">
        <v>450</v>
      </c>
      <c r="G16" s="273"/>
      <c r="H16" s="422">
        <v>5300</v>
      </c>
    </row>
    <row r="17" spans="1:8" ht="19.5" customHeight="1">
      <c r="A17" s="113"/>
      <c r="B17" s="114"/>
      <c r="C17" s="114"/>
      <c r="D17" s="242" t="s">
        <v>616</v>
      </c>
      <c r="E17" s="86" t="s">
        <v>892</v>
      </c>
      <c r="F17" s="426">
        <v>250</v>
      </c>
      <c r="G17" s="273"/>
      <c r="H17" s="422">
        <v>2100</v>
      </c>
    </row>
    <row r="18" spans="1:8" ht="19.5" customHeight="1">
      <c r="A18" s="113"/>
      <c r="B18" s="114"/>
      <c r="C18" s="114"/>
      <c r="D18" s="242" t="s">
        <v>617</v>
      </c>
      <c r="E18" s="86" t="s">
        <v>1477</v>
      </c>
      <c r="F18" s="426">
        <v>300</v>
      </c>
      <c r="G18" s="273"/>
      <c r="H18" s="422">
        <v>3500</v>
      </c>
    </row>
    <row r="19" spans="1:8" ht="19.5" customHeight="1">
      <c r="A19" s="113"/>
      <c r="B19" s="114"/>
      <c r="C19" s="114"/>
      <c r="D19" s="242" t="s">
        <v>618</v>
      </c>
      <c r="E19" s="86" t="s">
        <v>893</v>
      </c>
      <c r="F19" s="426">
        <v>150</v>
      </c>
      <c r="G19" s="273"/>
      <c r="H19" s="422">
        <v>1400</v>
      </c>
    </row>
    <row r="20" spans="1:8" ht="19.5" customHeight="1">
      <c r="A20" s="554"/>
      <c r="B20" s="555"/>
      <c r="C20" s="555"/>
      <c r="D20" s="242" t="s">
        <v>619</v>
      </c>
      <c r="E20" s="86" t="s">
        <v>894</v>
      </c>
      <c r="F20" s="52">
        <v>200</v>
      </c>
      <c r="G20" s="119"/>
      <c r="H20" s="422">
        <v>1450</v>
      </c>
    </row>
    <row r="21" spans="1:8" ht="19.5" customHeight="1">
      <c r="A21" s="441"/>
      <c r="B21" s="442"/>
      <c r="C21" s="442"/>
      <c r="D21" s="242"/>
      <c r="E21" s="86"/>
      <c r="F21" s="52"/>
      <c r="G21" s="119"/>
      <c r="H21" s="422"/>
    </row>
    <row r="22" spans="1:8" ht="19.5" customHeight="1">
      <c r="A22" s="554"/>
      <c r="B22" s="555"/>
      <c r="C22" s="555"/>
      <c r="D22" s="242"/>
      <c r="E22" s="86"/>
      <c r="F22" s="52"/>
      <c r="G22" s="119"/>
      <c r="H22" s="422"/>
    </row>
    <row r="23" spans="1:8" ht="19.5" customHeight="1">
      <c r="A23" s="554"/>
      <c r="B23" s="555"/>
      <c r="C23" s="555"/>
      <c r="D23" s="242"/>
      <c r="E23" s="86"/>
      <c r="F23" s="52"/>
      <c r="G23" s="119"/>
      <c r="H23" s="422"/>
    </row>
    <row r="24" spans="1:8" ht="19.5" customHeight="1">
      <c r="A24" s="554"/>
      <c r="B24" s="555"/>
      <c r="C24" s="555"/>
      <c r="D24" s="242"/>
      <c r="E24" s="86"/>
      <c r="F24" s="52"/>
      <c r="G24" s="119"/>
      <c r="H24" s="422"/>
    </row>
    <row r="25" spans="1:8" ht="19.5" customHeight="1">
      <c r="A25" s="554"/>
      <c r="B25" s="555"/>
      <c r="C25" s="555"/>
      <c r="D25" s="242"/>
      <c r="E25" s="86"/>
      <c r="F25" s="52"/>
      <c r="G25" s="119"/>
      <c r="H25" s="422"/>
    </row>
    <row r="26" spans="1:8" ht="19.5" customHeight="1">
      <c r="A26" s="554"/>
      <c r="B26" s="555"/>
      <c r="C26" s="555"/>
      <c r="D26" s="243"/>
      <c r="E26" s="86"/>
      <c r="F26" s="52"/>
      <c r="G26" s="119"/>
      <c r="H26" s="422"/>
    </row>
    <row r="27" spans="1:8" s="50" customFormat="1" ht="19.5" customHeight="1">
      <c r="A27" s="556"/>
      <c r="B27" s="557"/>
      <c r="C27" s="557"/>
      <c r="D27" s="244"/>
      <c r="E27" s="91" t="str">
        <f>CONCATENATE(FIXED(COUNTA(E5:E26),0,0),"　店")</f>
        <v>16　店</v>
      </c>
      <c r="F27" s="53">
        <f>SUM(F5:F26)</f>
        <v>3550</v>
      </c>
      <c r="G27" s="53">
        <f>SUM(G5:G26)</f>
        <v>0</v>
      </c>
      <c r="H27" s="150">
        <f>SUM(H5:H26)</f>
        <v>34650</v>
      </c>
    </row>
    <row r="28" spans="1:8" s="50" customFormat="1" ht="19.5" customHeight="1">
      <c r="A28" s="558"/>
      <c r="B28" s="559"/>
      <c r="C28" s="559"/>
      <c r="D28" s="248"/>
      <c r="E28" s="87"/>
      <c r="F28" s="54"/>
      <c r="G28" s="47"/>
      <c r="H28" s="420"/>
    </row>
    <row r="29" spans="1:8" ht="19.5" customHeight="1">
      <c r="A29" s="550" t="s">
        <v>61</v>
      </c>
      <c r="B29" s="551"/>
      <c r="C29" s="551"/>
      <c r="D29" s="241" t="s">
        <v>620</v>
      </c>
      <c r="E29" s="427" t="s">
        <v>1436</v>
      </c>
      <c r="F29" s="428">
        <v>700</v>
      </c>
      <c r="G29" s="274"/>
      <c r="H29" s="421">
        <v>4850</v>
      </c>
    </row>
    <row r="30" spans="1:8" ht="19.5" customHeight="1">
      <c r="A30" s="441">
        <f>SUM(G48)</f>
        <v>0</v>
      </c>
      <c r="B30" s="442" t="s">
        <v>99</v>
      </c>
      <c r="C30" s="442">
        <f>SUM(F48)</f>
        <v>1750</v>
      </c>
      <c r="D30" s="242" t="s">
        <v>621</v>
      </c>
      <c r="E30" s="429" t="s">
        <v>1437</v>
      </c>
      <c r="F30" s="430">
        <v>250</v>
      </c>
      <c r="G30" s="275"/>
      <c r="H30" s="422">
        <v>2150</v>
      </c>
    </row>
    <row r="31" spans="1:8" ht="19.5" customHeight="1">
      <c r="A31" s="554"/>
      <c r="B31" s="555"/>
      <c r="C31" s="555"/>
      <c r="D31" s="242" t="s">
        <v>622</v>
      </c>
      <c r="E31" s="429" t="s">
        <v>1438</v>
      </c>
      <c r="F31" s="430">
        <v>250</v>
      </c>
      <c r="G31" s="275"/>
      <c r="H31" s="422">
        <v>2050</v>
      </c>
    </row>
    <row r="32" spans="1:8" ht="19.5" customHeight="1">
      <c r="A32" s="441"/>
      <c r="B32" s="442"/>
      <c r="C32" s="442"/>
      <c r="D32" s="242" t="s">
        <v>625</v>
      </c>
      <c r="E32" s="429" t="s">
        <v>1441</v>
      </c>
      <c r="F32" s="430">
        <v>150</v>
      </c>
      <c r="G32" s="275"/>
      <c r="H32" s="422">
        <v>1150</v>
      </c>
    </row>
    <row r="33" spans="1:8" ht="19.5" customHeight="1">
      <c r="A33" s="554"/>
      <c r="B33" s="555"/>
      <c r="C33" s="555"/>
      <c r="D33" s="242" t="s">
        <v>623</v>
      </c>
      <c r="E33" s="429" t="s">
        <v>1439</v>
      </c>
      <c r="F33" s="430">
        <v>250</v>
      </c>
      <c r="G33" s="275"/>
      <c r="H33" s="422">
        <v>1400</v>
      </c>
    </row>
    <row r="34" spans="1:8" ht="19.5" customHeight="1">
      <c r="A34" s="113"/>
      <c r="B34" s="114"/>
      <c r="C34" s="114"/>
      <c r="D34" s="242" t="s">
        <v>624</v>
      </c>
      <c r="E34" s="429" t="s">
        <v>1440</v>
      </c>
      <c r="F34" s="430">
        <v>150</v>
      </c>
      <c r="G34" s="275"/>
      <c r="H34" s="422">
        <v>1200</v>
      </c>
    </row>
    <row r="35" spans="1:8" ht="19.5" customHeight="1">
      <c r="A35" s="113"/>
      <c r="B35" s="114"/>
      <c r="C35" s="114"/>
      <c r="D35" s="243"/>
      <c r="E35" s="86"/>
      <c r="F35" s="52"/>
      <c r="G35" s="119"/>
      <c r="H35" s="422"/>
    </row>
    <row r="36" spans="1:8" ht="19.5" customHeight="1">
      <c r="A36" s="113"/>
      <c r="B36" s="114"/>
      <c r="C36" s="114"/>
      <c r="D36" s="243"/>
      <c r="E36" s="86"/>
      <c r="F36" s="52"/>
      <c r="G36" s="119"/>
      <c r="H36" s="422"/>
    </row>
    <row r="37" spans="1:8" ht="19.5" customHeight="1">
      <c r="A37" s="113"/>
      <c r="B37" s="114"/>
      <c r="C37" s="114"/>
      <c r="D37" s="243"/>
      <c r="E37" s="86"/>
      <c r="F37" s="52"/>
      <c r="G37" s="119"/>
      <c r="H37" s="422"/>
    </row>
    <row r="38" spans="1:8" ht="19.5" customHeight="1">
      <c r="A38" s="113"/>
      <c r="B38" s="114"/>
      <c r="C38" s="114"/>
      <c r="D38" s="243"/>
      <c r="E38" s="86"/>
      <c r="F38" s="52"/>
      <c r="G38" s="119"/>
      <c r="H38" s="422"/>
    </row>
    <row r="39" spans="1:8" ht="19.5" customHeight="1">
      <c r="A39" s="113"/>
      <c r="B39" s="114"/>
      <c r="C39" s="114"/>
      <c r="D39" s="243"/>
      <c r="E39" s="86"/>
      <c r="F39" s="52"/>
      <c r="G39" s="119"/>
      <c r="H39" s="422"/>
    </row>
    <row r="40" spans="1:8" ht="19.5" customHeight="1">
      <c r="A40" s="113"/>
      <c r="B40" s="114"/>
      <c r="C40" s="114"/>
      <c r="D40" s="243"/>
      <c r="E40" s="86"/>
      <c r="F40" s="52"/>
      <c r="G40" s="119"/>
      <c r="H40" s="422"/>
    </row>
    <row r="41" spans="1:8" ht="19.5" customHeight="1">
      <c r="A41" s="113"/>
      <c r="B41" s="114"/>
      <c r="C41" s="114"/>
      <c r="D41" s="243"/>
      <c r="E41" s="86"/>
      <c r="F41" s="52"/>
      <c r="G41" s="119"/>
      <c r="H41" s="422"/>
    </row>
    <row r="42" spans="1:8" ht="19.5" customHeight="1">
      <c r="A42" s="113"/>
      <c r="B42" s="114"/>
      <c r="C42" s="114"/>
      <c r="D42" s="243"/>
      <c r="E42" s="86"/>
      <c r="F42" s="52"/>
      <c r="G42" s="119"/>
      <c r="H42" s="422"/>
    </row>
    <row r="43" spans="1:8" ht="19.5" customHeight="1">
      <c r="A43" s="113"/>
      <c r="B43" s="114"/>
      <c r="C43" s="114"/>
      <c r="D43" s="243"/>
      <c r="E43" s="86"/>
      <c r="F43" s="52"/>
      <c r="G43" s="119"/>
      <c r="H43" s="422"/>
    </row>
    <row r="44" spans="1:8" ht="19.5" customHeight="1">
      <c r="A44" s="113"/>
      <c r="B44" s="114"/>
      <c r="C44" s="114"/>
      <c r="D44" s="243"/>
      <c r="E44" s="86"/>
      <c r="F44" s="52"/>
      <c r="G44" s="119"/>
      <c r="H44" s="422"/>
    </row>
    <row r="45" spans="1:8" ht="19.5" customHeight="1">
      <c r="A45" s="113"/>
      <c r="B45" s="114"/>
      <c r="C45" s="114"/>
      <c r="D45" s="243"/>
      <c r="E45" s="86"/>
      <c r="F45" s="52"/>
      <c r="G45" s="119"/>
      <c r="H45" s="422"/>
    </row>
    <row r="46" spans="1:8" ht="19.5" customHeight="1">
      <c r="A46" s="113"/>
      <c r="B46" s="114"/>
      <c r="C46" s="114"/>
      <c r="D46" s="243"/>
      <c r="E46" s="86"/>
      <c r="F46" s="52"/>
      <c r="G46" s="119"/>
      <c r="H46" s="422"/>
    </row>
    <row r="47" spans="1:8" ht="19.5" customHeight="1">
      <c r="A47" s="418"/>
      <c r="B47" s="419"/>
      <c r="C47" s="419"/>
      <c r="D47" s="248"/>
      <c r="E47" s="87"/>
      <c r="F47" s="54"/>
      <c r="G47" s="120"/>
      <c r="H47" s="423"/>
    </row>
    <row r="48" spans="1:8" s="50" customFormat="1" ht="19.5" customHeight="1">
      <c r="A48" s="45"/>
      <c r="B48" s="73"/>
      <c r="C48" s="73"/>
      <c r="D48" s="244"/>
      <c r="E48" s="91" t="str">
        <f>CONCATENATE(FIXED(COUNTA(E29:E47),0,0),"　店")</f>
        <v>6　店</v>
      </c>
      <c r="F48" s="53">
        <f>SUM(F29:F47)</f>
        <v>1750</v>
      </c>
      <c r="G48" s="53">
        <f>SUM(G29:G47)</f>
        <v>0</v>
      </c>
      <c r="H48" s="151">
        <f>SUM(H29:H47)</f>
        <v>12800</v>
      </c>
    </row>
    <row r="49" spans="1:8" s="50"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7:H28">
      <formula1>F27</formula1>
    </dataValidation>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A3:H3 H5:H26 H29:H4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3.xml><?xml version="1.0" encoding="utf-8"?>
<worksheet xmlns="http://schemas.openxmlformats.org/spreadsheetml/2006/main" xmlns:r="http://schemas.openxmlformats.org/officeDocument/2006/relationships">
  <sheetPr codeName="Sheet31">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28" sqref="K28"/>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9"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48"/>
      <c r="C4" s="690"/>
      <c r="D4" s="699" t="s">
        <v>115</v>
      </c>
      <c r="E4" s="651"/>
      <c r="F4" s="568" t="s">
        <v>120</v>
      </c>
      <c r="G4" s="519" t="s">
        <v>912</v>
      </c>
      <c r="H4" s="503" t="s">
        <v>118</v>
      </c>
    </row>
    <row r="5" spans="1:8" ht="19.5" customHeight="1">
      <c r="A5" s="550" t="s">
        <v>62</v>
      </c>
      <c r="B5" s="551"/>
      <c r="C5" s="551"/>
      <c r="D5" s="241" t="s">
        <v>626</v>
      </c>
      <c r="E5" s="90" t="s">
        <v>957</v>
      </c>
      <c r="F5" s="158">
        <v>200</v>
      </c>
      <c r="G5" s="431"/>
      <c r="H5" s="424">
        <v>1600</v>
      </c>
    </row>
    <row r="6" spans="1:8" ht="19.5" customHeight="1">
      <c r="A6" s="552">
        <f>SUM(G48)</f>
        <v>0</v>
      </c>
      <c r="B6" s="553" t="s">
        <v>99</v>
      </c>
      <c r="C6" s="553">
        <f>SUM(F48)</f>
        <v>6400</v>
      </c>
      <c r="D6" s="242" t="s">
        <v>627</v>
      </c>
      <c r="E6" s="86" t="s">
        <v>958</v>
      </c>
      <c r="F6" s="159">
        <v>200</v>
      </c>
      <c r="G6" s="432"/>
      <c r="H6" s="422">
        <v>1250</v>
      </c>
    </row>
    <row r="7" spans="1:8" ht="19.5" customHeight="1">
      <c r="A7" s="569"/>
      <c r="B7" s="561"/>
      <c r="C7" s="562"/>
      <c r="D7" s="242" t="s">
        <v>628</v>
      </c>
      <c r="E7" s="86" t="s">
        <v>1415</v>
      </c>
      <c r="F7" s="159">
        <v>200</v>
      </c>
      <c r="G7" s="432"/>
      <c r="H7" s="422">
        <v>1300</v>
      </c>
    </row>
    <row r="8" spans="1:8" ht="19.5" customHeight="1">
      <c r="A8" s="113"/>
      <c r="B8" s="114"/>
      <c r="C8" s="114"/>
      <c r="D8" s="242" t="s">
        <v>629</v>
      </c>
      <c r="E8" s="92" t="s">
        <v>1432</v>
      </c>
      <c r="F8" s="159">
        <v>100</v>
      </c>
      <c r="G8" s="433"/>
      <c r="H8" s="422">
        <v>1150</v>
      </c>
    </row>
    <row r="9" spans="1:8" ht="19.5" customHeight="1">
      <c r="A9" s="113"/>
      <c r="B9" s="114"/>
      <c r="C9" s="114"/>
      <c r="D9" s="242" t="s">
        <v>630</v>
      </c>
      <c r="E9" s="86" t="s">
        <v>1429</v>
      </c>
      <c r="F9" s="159">
        <v>100</v>
      </c>
      <c r="G9" s="432"/>
      <c r="H9" s="422">
        <v>1300</v>
      </c>
    </row>
    <row r="10" spans="1:8" ht="19.5" customHeight="1">
      <c r="A10" s="113"/>
      <c r="B10" s="114"/>
      <c r="C10" s="114"/>
      <c r="D10" s="242" t="s">
        <v>631</v>
      </c>
      <c r="E10" s="86" t="s">
        <v>1428</v>
      </c>
      <c r="F10" s="159">
        <v>250</v>
      </c>
      <c r="G10" s="432"/>
      <c r="H10" s="422">
        <v>1800</v>
      </c>
    </row>
    <row r="11" spans="1:8" ht="19.5" customHeight="1">
      <c r="A11" s="113"/>
      <c r="B11" s="114"/>
      <c r="C11" s="114"/>
      <c r="D11" s="242" t="s">
        <v>632</v>
      </c>
      <c r="E11" s="86" t="s">
        <v>1416</v>
      </c>
      <c r="F11" s="159">
        <v>300</v>
      </c>
      <c r="G11" s="432"/>
      <c r="H11" s="422">
        <v>3050</v>
      </c>
    </row>
    <row r="12" spans="1:8" ht="19.5" customHeight="1">
      <c r="A12" s="113"/>
      <c r="B12" s="114"/>
      <c r="C12" s="114"/>
      <c r="D12" s="242" t="s">
        <v>633</v>
      </c>
      <c r="E12" s="86" t="s">
        <v>959</v>
      </c>
      <c r="F12" s="159">
        <v>250</v>
      </c>
      <c r="G12" s="432"/>
      <c r="H12" s="422">
        <v>2300</v>
      </c>
    </row>
    <row r="13" spans="1:8" ht="19.5" customHeight="1">
      <c r="A13" s="113"/>
      <c r="B13" s="114"/>
      <c r="C13" s="114"/>
      <c r="D13" s="242" t="s">
        <v>634</v>
      </c>
      <c r="E13" s="86" t="s">
        <v>872</v>
      </c>
      <c r="F13" s="159">
        <v>150</v>
      </c>
      <c r="G13" s="432"/>
      <c r="H13" s="422">
        <v>1950</v>
      </c>
    </row>
    <row r="14" spans="1:8" ht="19.5" customHeight="1">
      <c r="A14" s="113"/>
      <c r="B14" s="114"/>
      <c r="C14" s="114"/>
      <c r="D14" s="242" t="s">
        <v>635</v>
      </c>
      <c r="E14" s="86" t="s">
        <v>873</v>
      </c>
      <c r="F14" s="159">
        <v>150</v>
      </c>
      <c r="G14" s="432"/>
      <c r="H14" s="422">
        <v>2000</v>
      </c>
    </row>
    <row r="15" spans="1:8" ht="19.5" customHeight="1">
      <c r="A15" s="113"/>
      <c r="B15" s="114"/>
      <c r="C15" s="114"/>
      <c r="D15" s="242" t="s">
        <v>636</v>
      </c>
      <c r="E15" s="86" t="s">
        <v>874</v>
      </c>
      <c r="F15" s="159">
        <v>150</v>
      </c>
      <c r="G15" s="432"/>
      <c r="H15" s="422">
        <v>1700</v>
      </c>
    </row>
    <row r="16" spans="1:8" ht="19.5" customHeight="1">
      <c r="A16" s="113"/>
      <c r="B16" s="114"/>
      <c r="C16" s="114"/>
      <c r="D16" s="242" t="s">
        <v>637</v>
      </c>
      <c r="E16" s="86" t="s">
        <v>875</v>
      </c>
      <c r="F16" s="159">
        <v>400</v>
      </c>
      <c r="G16" s="432"/>
      <c r="H16" s="422">
        <v>4750</v>
      </c>
    </row>
    <row r="17" spans="1:8" ht="19.5" customHeight="1">
      <c r="A17" s="113"/>
      <c r="B17" s="114"/>
      <c r="C17" s="114"/>
      <c r="D17" s="242" t="s">
        <v>760</v>
      </c>
      <c r="E17" s="86" t="s">
        <v>876</v>
      </c>
      <c r="F17" s="159">
        <v>150</v>
      </c>
      <c r="G17" s="432"/>
      <c r="H17" s="422">
        <v>2100</v>
      </c>
    </row>
    <row r="18" spans="1:8" ht="19.5" customHeight="1">
      <c r="A18" s="113"/>
      <c r="B18" s="114"/>
      <c r="C18" s="114"/>
      <c r="D18" s="242" t="s">
        <v>761</v>
      </c>
      <c r="E18" s="86" t="s">
        <v>877</v>
      </c>
      <c r="F18" s="159">
        <v>100</v>
      </c>
      <c r="G18" s="432"/>
      <c r="H18" s="422">
        <v>1850</v>
      </c>
    </row>
    <row r="19" spans="1:8" ht="19.5" customHeight="1">
      <c r="A19" s="113"/>
      <c r="B19" s="114"/>
      <c r="C19" s="114"/>
      <c r="D19" s="242" t="s">
        <v>638</v>
      </c>
      <c r="E19" s="86" t="s">
        <v>1417</v>
      </c>
      <c r="F19" s="159">
        <v>550</v>
      </c>
      <c r="G19" s="432"/>
      <c r="H19" s="422">
        <v>5400</v>
      </c>
    </row>
    <row r="20" spans="1:8" ht="19.5" customHeight="1">
      <c r="A20" s="554"/>
      <c r="B20" s="555"/>
      <c r="C20" s="555"/>
      <c r="D20" s="242" t="s">
        <v>639</v>
      </c>
      <c r="E20" s="86" t="s">
        <v>1431</v>
      </c>
      <c r="F20" s="159">
        <v>100</v>
      </c>
      <c r="G20" s="432"/>
      <c r="H20" s="422">
        <v>1000</v>
      </c>
    </row>
    <row r="21" spans="1:8" ht="19.5" customHeight="1">
      <c r="A21" s="441"/>
      <c r="B21" s="442"/>
      <c r="C21" s="442"/>
      <c r="D21" s="242" t="s">
        <v>640</v>
      </c>
      <c r="E21" s="86" t="s">
        <v>878</v>
      </c>
      <c r="F21" s="159">
        <v>150</v>
      </c>
      <c r="G21" s="432"/>
      <c r="H21" s="422">
        <v>1550</v>
      </c>
    </row>
    <row r="22" spans="1:8" ht="19.5" customHeight="1">
      <c r="A22" s="554"/>
      <c r="B22" s="555"/>
      <c r="C22" s="555"/>
      <c r="D22" s="242" t="s">
        <v>641</v>
      </c>
      <c r="E22" s="86" t="s">
        <v>1418</v>
      </c>
      <c r="F22" s="159">
        <v>100</v>
      </c>
      <c r="G22" s="432"/>
      <c r="H22" s="422">
        <v>1150</v>
      </c>
    </row>
    <row r="23" spans="1:8" ht="19.5" customHeight="1">
      <c r="A23" s="554"/>
      <c r="B23" s="555"/>
      <c r="C23" s="555"/>
      <c r="D23" s="242" t="s">
        <v>642</v>
      </c>
      <c r="E23" s="86" t="s">
        <v>1422</v>
      </c>
      <c r="F23" s="159">
        <v>100</v>
      </c>
      <c r="G23" s="432"/>
      <c r="H23" s="422">
        <v>1650</v>
      </c>
    </row>
    <row r="24" spans="1:8" ht="19.5" customHeight="1">
      <c r="A24" s="554"/>
      <c r="B24" s="555"/>
      <c r="C24" s="555"/>
      <c r="D24" s="242" t="s">
        <v>643</v>
      </c>
      <c r="E24" s="86" t="s">
        <v>879</v>
      </c>
      <c r="F24" s="159">
        <v>150</v>
      </c>
      <c r="G24" s="432"/>
      <c r="H24" s="422">
        <v>1800</v>
      </c>
    </row>
    <row r="25" spans="1:8" ht="19.5" customHeight="1">
      <c r="A25" s="554"/>
      <c r="B25" s="555"/>
      <c r="C25" s="555"/>
      <c r="D25" s="242" t="s">
        <v>644</v>
      </c>
      <c r="E25" s="86" t="s">
        <v>1423</v>
      </c>
      <c r="F25" s="159">
        <v>150</v>
      </c>
      <c r="G25" s="432"/>
      <c r="H25" s="422">
        <v>1800</v>
      </c>
    </row>
    <row r="26" spans="1:8" ht="19.5" customHeight="1">
      <c r="A26" s="554"/>
      <c r="B26" s="555"/>
      <c r="C26" s="555"/>
      <c r="D26" s="242" t="s">
        <v>645</v>
      </c>
      <c r="E26" s="86" t="s">
        <v>1421</v>
      </c>
      <c r="F26" s="159">
        <v>400</v>
      </c>
      <c r="G26" s="432"/>
      <c r="H26" s="422">
        <v>3950</v>
      </c>
    </row>
    <row r="27" spans="1:8" ht="19.5" customHeight="1">
      <c r="A27" s="554"/>
      <c r="B27" s="555"/>
      <c r="C27" s="555"/>
      <c r="D27" s="242" t="s">
        <v>646</v>
      </c>
      <c r="E27" s="86" t="s">
        <v>1420</v>
      </c>
      <c r="F27" s="159">
        <v>250</v>
      </c>
      <c r="G27" s="432"/>
      <c r="H27" s="422">
        <v>1800</v>
      </c>
    </row>
    <row r="28" spans="1:8" ht="19.5" customHeight="1">
      <c r="A28" s="554"/>
      <c r="B28" s="555"/>
      <c r="C28" s="555"/>
      <c r="D28" s="242" t="s">
        <v>647</v>
      </c>
      <c r="E28" s="86" t="s">
        <v>880</v>
      </c>
      <c r="F28" s="159">
        <v>100</v>
      </c>
      <c r="G28" s="432"/>
      <c r="H28" s="422">
        <v>1550</v>
      </c>
    </row>
    <row r="29" spans="1:8" ht="19.5" customHeight="1">
      <c r="A29" s="554"/>
      <c r="B29" s="555"/>
      <c r="C29" s="555"/>
      <c r="D29" s="242" t="s">
        <v>648</v>
      </c>
      <c r="E29" s="86" t="s">
        <v>1419</v>
      </c>
      <c r="F29" s="159">
        <v>200</v>
      </c>
      <c r="G29" s="432"/>
      <c r="H29" s="422">
        <v>2700</v>
      </c>
    </row>
    <row r="30" spans="1:8" ht="19.5" customHeight="1">
      <c r="A30" s="554"/>
      <c r="B30" s="555"/>
      <c r="C30" s="555"/>
      <c r="D30" s="242" t="s">
        <v>649</v>
      </c>
      <c r="E30" s="86" t="s">
        <v>881</v>
      </c>
      <c r="F30" s="159">
        <v>150</v>
      </c>
      <c r="G30" s="432"/>
      <c r="H30" s="422">
        <v>1500</v>
      </c>
    </row>
    <row r="31" spans="1:8" ht="19.5" customHeight="1">
      <c r="A31" s="554"/>
      <c r="B31" s="555"/>
      <c r="C31" s="555"/>
      <c r="D31" s="242" t="s">
        <v>650</v>
      </c>
      <c r="E31" s="86" t="s">
        <v>1430</v>
      </c>
      <c r="F31" s="159">
        <v>150</v>
      </c>
      <c r="G31" s="432"/>
      <c r="H31" s="422">
        <v>2000</v>
      </c>
    </row>
    <row r="32" spans="1:8" ht="19.5" customHeight="1">
      <c r="A32" s="441"/>
      <c r="B32" s="442"/>
      <c r="C32" s="442"/>
      <c r="D32" s="242" t="s">
        <v>651</v>
      </c>
      <c r="E32" s="86" t="s">
        <v>1424</v>
      </c>
      <c r="F32" s="159">
        <v>400</v>
      </c>
      <c r="G32" s="432"/>
      <c r="H32" s="422">
        <v>5650</v>
      </c>
    </row>
    <row r="33" spans="1:8" ht="19.5" customHeight="1">
      <c r="A33" s="554"/>
      <c r="B33" s="555"/>
      <c r="C33" s="555"/>
      <c r="D33" s="242" t="s">
        <v>652</v>
      </c>
      <c r="E33" s="86" t="s">
        <v>882</v>
      </c>
      <c r="F33" s="159">
        <v>100</v>
      </c>
      <c r="G33" s="432"/>
      <c r="H33" s="422">
        <v>1300</v>
      </c>
    </row>
    <row r="34" spans="1:8" ht="19.5" customHeight="1">
      <c r="A34" s="113"/>
      <c r="B34" s="114"/>
      <c r="C34" s="114"/>
      <c r="D34" s="242" t="s">
        <v>653</v>
      </c>
      <c r="E34" s="86" t="s">
        <v>1427</v>
      </c>
      <c r="F34" s="159">
        <v>250</v>
      </c>
      <c r="G34" s="432"/>
      <c r="H34" s="422">
        <v>1750</v>
      </c>
    </row>
    <row r="35" spans="1:8" ht="19.5" customHeight="1">
      <c r="A35" s="113"/>
      <c r="B35" s="114"/>
      <c r="C35" s="114"/>
      <c r="D35" s="242" t="s">
        <v>654</v>
      </c>
      <c r="E35" s="87" t="s">
        <v>1425</v>
      </c>
      <c r="F35" s="175">
        <v>100</v>
      </c>
      <c r="G35" s="434"/>
      <c r="H35" s="420">
        <v>1850</v>
      </c>
    </row>
    <row r="36" spans="1:8" ht="19.5" customHeight="1">
      <c r="A36" s="113"/>
      <c r="B36" s="114"/>
      <c r="C36" s="114"/>
      <c r="D36" s="246" t="s">
        <v>655</v>
      </c>
      <c r="E36" s="86" t="s">
        <v>1434</v>
      </c>
      <c r="F36" s="160">
        <v>50</v>
      </c>
      <c r="G36" s="435"/>
      <c r="H36" s="422">
        <v>2000</v>
      </c>
    </row>
    <row r="37" spans="1:8" ht="19.5" customHeight="1">
      <c r="A37" s="113"/>
      <c r="B37" s="114"/>
      <c r="C37" s="114"/>
      <c r="D37" s="246" t="s">
        <v>656</v>
      </c>
      <c r="E37" s="86" t="s">
        <v>1435</v>
      </c>
      <c r="F37" s="160">
        <v>50</v>
      </c>
      <c r="G37" s="436"/>
      <c r="H37" s="420">
        <v>1800</v>
      </c>
    </row>
    <row r="38" spans="1:8" ht="19.5" customHeight="1">
      <c r="A38" s="418"/>
      <c r="B38" s="419"/>
      <c r="C38" s="419"/>
      <c r="D38" s="246" t="s">
        <v>657</v>
      </c>
      <c r="E38" s="86" t="s">
        <v>903</v>
      </c>
      <c r="F38" s="160">
        <v>50</v>
      </c>
      <c r="G38" s="436"/>
      <c r="H38" s="420">
        <v>800</v>
      </c>
    </row>
    <row r="39" spans="1:8" ht="19.5" customHeight="1">
      <c r="A39" s="418"/>
      <c r="B39" s="419"/>
      <c r="C39" s="419"/>
      <c r="D39" s="246" t="s">
        <v>658</v>
      </c>
      <c r="E39" s="86" t="s">
        <v>1426</v>
      </c>
      <c r="F39" s="160">
        <v>100</v>
      </c>
      <c r="G39" s="436"/>
      <c r="H39" s="420">
        <v>2200</v>
      </c>
    </row>
    <row r="40" spans="1:8" ht="19.5" customHeight="1">
      <c r="A40" s="418"/>
      <c r="B40" s="419"/>
      <c r="C40" s="419"/>
      <c r="D40" s="246"/>
      <c r="E40" s="86" t="s">
        <v>1433</v>
      </c>
      <c r="F40" s="160" t="s">
        <v>967</v>
      </c>
      <c r="G40" s="436"/>
      <c r="H40" s="420">
        <v>1050</v>
      </c>
    </row>
    <row r="41" spans="1:8" ht="19.5" customHeight="1">
      <c r="A41" s="418"/>
      <c r="B41" s="419"/>
      <c r="C41" s="419"/>
      <c r="D41" s="246"/>
      <c r="E41" s="86" t="s">
        <v>933</v>
      </c>
      <c r="F41" s="160" t="s">
        <v>967</v>
      </c>
      <c r="G41" s="436"/>
      <c r="H41" s="420">
        <v>450</v>
      </c>
    </row>
    <row r="42" spans="1:8" ht="19.5" customHeight="1">
      <c r="A42" s="418"/>
      <c r="B42" s="419"/>
      <c r="C42" s="419"/>
      <c r="D42" s="246"/>
      <c r="E42" s="86" t="s">
        <v>910</v>
      </c>
      <c r="F42" s="160" t="s">
        <v>967</v>
      </c>
      <c r="G42" s="436"/>
      <c r="H42" s="420">
        <v>200</v>
      </c>
    </row>
    <row r="43" spans="1:8" ht="19.5" customHeight="1">
      <c r="A43" s="418"/>
      <c r="B43" s="419"/>
      <c r="C43" s="419"/>
      <c r="D43" s="246"/>
      <c r="E43" s="87" t="s">
        <v>1487</v>
      </c>
      <c r="F43" s="52" t="s">
        <v>967</v>
      </c>
      <c r="G43" s="120"/>
      <c r="H43" s="420">
        <v>600</v>
      </c>
    </row>
    <row r="44" spans="1:8" ht="19.5" customHeight="1">
      <c r="A44" s="418"/>
      <c r="B44" s="419"/>
      <c r="C44" s="419"/>
      <c r="D44" s="246" t="s">
        <v>659</v>
      </c>
      <c r="E44" s="86" t="s">
        <v>940</v>
      </c>
      <c r="F44" s="160">
        <v>50</v>
      </c>
      <c r="G44" s="436"/>
      <c r="H44" s="420">
        <v>1100</v>
      </c>
    </row>
    <row r="45" spans="1:8" ht="19.5" customHeight="1">
      <c r="A45" s="418"/>
      <c r="B45" s="419"/>
      <c r="C45" s="419"/>
      <c r="D45" s="246"/>
      <c r="E45" s="86"/>
      <c r="F45" s="160"/>
      <c r="G45" s="436"/>
      <c r="H45" s="420"/>
    </row>
    <row r="46" spans="1:8" ht="19.5" customHeight="1">
      <c r="A46" s="418"/>
      <c r="B46" s="419"/>
      <c r="C46" s="419"/>
      <c r="D46" s="246"/>
      <c r="E46" s="87"/>
      <c r="F46" s="175"/>
      <c r="G46" s="434"/>
      <c r="H46" s="420"/>
    </row>
    <row r="47" spans="1:8" ht="19.5" customHeight="1">
      <c r="A47" s="418"/>
      <c r="B47" s="419"/>
      <c r="C47" s="419"/>
      <c r="D47" s="248"/>
      <c r="E47" s="260"/>
      <c r="F47" s="55"/>
      <c r="G47" s="168"/>
      <c r="H47" s="423"/>
    </row>
    <row r="48" spans="1:8" s="50" customFormat="1" ht="19.5" customHeight="1">
      <c r="A48" s="45"/>
      <c r="B48" s="73"/>
      <c r="C48" s="73"/>
      <c r="D48" s="244"/>
      <c r="E48" s="91" t="str">
        <f>CONCATENATE(FIXED(COUNTA(E5:E47),0,0),"　店")</f>
        <v>40　店</v>
      </c>
      <c r="F48" s="53">
        <f>SUM(F5:F47)</f>
        <v>6400</v>
      </c>
      <c r="G48" s="53">
        <f>SUM(G5:G47)</f>
        <v>0</v>
      </c>
      <c r="H48" s="151">
        <f>SUM(H5:H47)</f>
        <v>76700</v>
      </c>
    </row>
    <row r="49" spans="1:8" s="50"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46:H48">
      <formula1>F46</formula1>
    </dataValidation>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A3:H3 H49 H36:H45"/>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34.xml><?xml version="1.0" encoding="utf-8"?>
<worksheet xmlns="http://schemas.openxmlformats.org/spreadsheetml/2006/main" xmlns:r="http://schemas.openxmlformats.org/officeDocument/2006/relationships">
  <sheetPr codeName="Sheet33">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22" sqref="K22"/>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8"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SUM(A6+A17)</f>
        <v>0</v>
      </c>
    </row>
    <row r="3" spans="1:8" s="20" customFormat="1" ht="24" customHeight="1">
      <c r="A3" s="17"/>
      <c r="B3" s="17"/>
      <c r="C3" s="17"/>
      <c r="D3" s="211"/>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440" t="s">
        <v>109</v>
      </c>
      <c r="B5" s="85"/>
      <c r="C5" s="85"/>
      <c r="D5" s="241" t="s">
        <v>660</v>
      </c>
      <c r="E5" s="90" t="s">
        <v>1484</v>
      </c>
      <c r="F5" s="56">
        <v>600</v>
      </c>
      <c r="G5" s="437"/>
      <c r="H5" s="424">
        <v>4650</v>
      </c>
    </row>
    <row r="6" spans="1:8" ht="19.5" customHeight="1">
      <c r="A6" s="441">
        <f>SUM(G14)</f>
        <v>0</v>
      </c>
      <c r="B6" s="442" t="s">
        <v>99</v>
      </c>
      <c r="C6" s="442">
        <f>SUM(F14)</f>
        <v>1450</v>
      </c>
      <c r="D6" s="242" t="s">
        <v>661</v>
      </c>
      <c r="E6" s="86" t="s">
        <v>1486</v>
      </c>
      <c r="F6" s="57">
        <v>150</v>
      </c>
      <c r="G6" s="438"/>
      <c r="H6" s="422">
        <v>1600</v>
      </c>
    </row>
    <row r="7" spans="1:8" ht="19.5" customHeight="1">
      <c r="A7" s="441"/>
      <c r="B7" s="442"/>
      <c r="C7" s="442"/>
      <c r="D7" s="242" t="s">
        <v>662</v>
      </c>
      <c r="E7" s="86" t="s">
        <v>1485</v>
      </c>
      <c r="F7" s="57">
        <v>700</v>
      </c>
      <c r="G7" s="438"/>
      <c r="H7" s="422">
        <v>5100</v>
      </c>
    </row>
    <row r="8" spans="1:8" ht="19.5" customHeight="1">
      <c r="A8" s="443"/>
      <c r="B8" s="444"/>
      <c r="C8" s="444"/>
      <c r="D8" s="249"/>
      <c r="E8" s="93"/>
      <c r="F8" s="185"/>
      <c r="G8" s="439"/>
      <c r="H8" s="422"/>
    </row>
    <row r="9" spans="1:8" ht="19.5" customHeight="1">
      <c r="A9" s="441"/>
      <c r="B9" s="442"/>
      <c r="C9" s="442"/>
      <c r="D9" s="242"/>
      <c r="E9" s="259"/>
      <c r="F9" s="164"/>
      <c r="G9" s="446"/>
      <c r="H9" s="422"/>
    </row>
    <row r="10" spans="1:8" ht="19.5" customHeight="1">
      <c r="A10" s="441"/>
      <c r="B10" s="442"/>
      <c r="C10" s="442"/>
      <c r="D10" s="242"/>
      <c r="E10" s="259"/>
      <c r="F10" s="164"/>
      <c r="G10" s="446"/>
      <c r="H10" s="422"/>
    </row>
    <row r="11" spans="1:8" ht="19.5" customHeight="1">
      <c r="A11" s="441"/>
      <c r="B11" s="442"/>
      <c r="C11" s="442"/>
      <c r="D11" s="242"/>
      <c r="E11" s="259"/>
      <c r="F11" s="164"/>
      <c r="G11" s="446"/>
      <c r="H11" s="422"/>
    </row>
    <row r="12" spans="1:8" ht="19.5" customHeight="1">
      <c r="A12" s="441"/>
      <c r="B12" s="442"/>
      <c r="C12" s="442"/>
      <c r="D12" s="242"/>
      <c r="E12" s="259"/>
      <c r="F12" s="164"/>
      <c r="G12" s="446"/>
      <c r="H12" s="422"/>
    </row>
    <row r="13" spans="1:8" ht="19.5" customHeight="1">
      <c r="A13" s="441"/>
      <c r="B13" s="442"/>
      <c r="C13" s="442"/>
      <c r="D13" s="242"/>
      <c r="E13" s="259"/>
      <c r="F13" s="164"/>
      <c r="G13" s="446"/>
      <c r="H13" s="422"/>
    </row>
    <row r="14" spans="1:8" ht="19.5" customHeight="1">
      <c r="A14" s="556"/>
      <c r="B14" s="557"/>
      <c r="C14" s="557"/>
      <c r="D14" s="244"/>
      <c r="E14" s="91" t="str">
        <f>CONCATENATE(FIXED(COUNTA(E5:E13),0,0),"　店")</f>
        <v>3　店</v>
      </c>
      <c r="F14" s="53">
        <f>SUM(F5:F13)</f>
        <v>1450</v>
      </c>
      <c r="G14" s="53">
        <f>SUM(G5:G13)</f>
        <v>0</v>
      </c>
      <c r="H14" s="150">
        <f>SUM(H5:H13)</f>
        <v>11350</v>
      </c>
    </row>
    <row r="15" spans="1:8" ht="19.5" customHeight="1">
      <c r="A15" s="558"/>
      <c r="B15" s="559"/>
      <c r="C15" s="559"/>
      <c r="D15" s="248"/>
      <c r="E15" s="87"/>
      <c r="F15" s="54"/>
      <c r="G15" s="47"/>
      <c r="H15" s="420"/>
    </row>
    <row r="16" spans="1:8" ht="19.5" customHeight="1">
      <c r="A16" s="440" t="s">
        <v>63</v>
      </c>
      <c r="B16" s="85"/>
      <c r="C16" s="85"/>
      <c r="D16" s="241" t="s">
        <v>663</v>
      </c>
      <c r="E16" s="258" t="s">
        <v>1455</v>
      </c>
      <c r="F16" s="163">
        <v>1100</v>
      </c>
      <c r="G16" s="445"/>
      <c r="H16" s="421">
        <v>7000</v>
      </c>
    </row>
    <row r="17" spans="1:8" ht="19.5" customHeight="1">
      <c r="A17" s="441">
        <f>SUM(G48)</f>
        <v>0</v>
      </c>
      <c r="B17" s="442" t="s">
        <v>99</v>
      </c>
      <c r="C17" s="442">
        <f>SUM(F48)</f>
        <v>7900</v>
      </c>
      <c r="D17" s="242" t="s">
        <v>664</v>
      </c>
      <c r="E17" s="259" t="s">
        <v>1456</v>
      </c>
      <c r="F17" s="164">
        <v>650</v>
      </c>
      <c r="G17" s="446"/>
      <c r="H17" s="422">
        <v>3750</v>
      </c>
    </row>
    <row r="18" spans="1:8" ht="19.5" customHeight="1">
      <c r="A18" s="441"/>
      <c r="B18" s="442"/>
      <c r="C18" s="442"/>
      <c r="D18" s="242" t="s">
        <v>665</v>
      </c>
      <c r="E18" s="259" t="s">
        <v>955</v>
      </c>
      <c r="F18" s="164">
        <v>250</v>
      </c>
      <c r="G18" s="446"/>
      <c r="H18" s="422">
        <v>1950</v>
      </c>
    </row>
    <row r="19" spans="1:8" ht="19.5" customHeight="1">
      <c r="A19" s="441"/>
      <c r="B19" s="442"/>
      <c r="C19" s="442"/>
      <c r="D19" s="242" t="s">
        <v>666</v>
      </c>
      <c r="E19" s="259" t="s">
        <v>1457</v>
      </c>
      <c r="F19" s="164">
        <v>350</v>
      </c>
      <c r="G19" s="446"/>
      <c r="H19" s="422">
        <v>2300</v>
      </c>
    </row>
    <row r="20" spans="1:8" ht="19.5" customHeight="1">
      <c r="A20" s="441"/>
      <c r="B20" s="442"/>
      <c r="C20" s="442"/>
      <c r="D20" s="242" t="s">
        <v>667</v>
      </c>
      <c r="E20" s="259" t="s">
        <v>1454</v>
      </c>
      <c r="F20" s="164">
        <v>350</v>
      </c>
      <c r="G20" s="446"/>
      <c r="H20" s="422">
        <v>3500</v>
      </c>
    </row>
    <row r="21" spans="1:8" ht="19.5" customHeight="1">
      <c r="A21" s="441"/>
      <c r="B21" s="442"/>
      <c r="C21" s="442"/>
      <c r="D21" s="242" t="s">
        <v>962</v>
      </c>
      <c r="E21" s="259" t="s">
        <v>1473</v>
      </c>
      <c r="F21" s="164">
        <v>250</v>
      </c>
      <c r="G21" s="446"/>
      <c r="H21" s="422">
        <v>2000</v>
      </c>
    </row>
    <row r="22" spans="1:8" ht="19.5" customHeight="1">
      <c r="A22" s="441"/>
      <c r="B22" s="442"/>
      <c r="C22" s="442"/>
      <c r="D22" s="242" t="s">
        <v>668</v>
      </c>
      <c r="E22" s="259" t="s">
        <v>1464</v>
      </c>
      <c r="F22" s="164">
        <v>950</v>
      </c>
      <c r="G22" s="446"/>
      <c r="H22" s="422">
        <v>10300</v>
      </c>
    </row>
    <row r="23" spans="1:8" ht="19.5" customHeight="1">
      <c r="A23" s="441"/>
      <c r="B23" s="442"/>
      <c r="C23" s="442"/>
      <c r="D23" s="242" t="s">
        <v>961</v>
      </c>
      <c r="E23" s="259" t="s">
        <v>1458</v>
      </c>
      <c r="F23" s="164">
        <v>450</v>
      </c>
      <c r="G23" s="446"/>
      <c r="H23" s="422">
        <v>2100</v>
      </c>
    </row>
    <row r="24" spans="1:8" ht="19.5" customHeight="1">
      <c r="A24" s="441"/>
      <c r="B24" s="442"/>
      <c r="C24" s="442"/>
      <c r="D24" s="242" t="s">
        <v>669</v>
      </c>
      <c r="E24" s="259" t="s">
        <v>1472</v>
      </c>
      <c r="F24" s="164">
        <v>150</v>
      </c>
      <c r="G24" s="446"/>
      <c r="H24" s="422">
        <v>1700</v>
      </c>
    </row>
    <row r="25" spans="1:8" ht="19.5" customHeight="1">
      <c r="A25" s="441"/>
      <c r="B25" s="442"/>
      <c r="C25" s="442"/>
      <c r="D25" s="242" t="s">
        <v>670</v>
      </c>
      <c r="E25" s="259" t="s">
        <v>871</v>
      </c>
      <c r="F25" s="164">
        <v>50</v>
      </c>
      <c r="G25" s="446"/>
      <c r="H25" s="422">
        <v>900</v>
      </c>
    </row>
    <row r="26" spans="1:8" ht="19.5" customHeight="1">
      <c r="A26" s="441"/>
      <c r="B26" s="442"/>
      <c r="C26" s="442"/>
      <c r="D26" s="242" t="s">
        <v>671</v>
      </c>
      <c r="E26" s="259" t="s">
        <v>1463</v>
      </c>
      <c r="F26" s="164">
        <v>100</v>
      </c>
      <c r="G26" s="446"/>
      <c r="H26" s="422">
        <v>1850</v>
      </c>
    </row>
    <row r="27" spans="1:8" ht="19.5" customHeight="1">
      <c r="A27" s="441"/>
      <c r="B27" s="442"/>
      <c r="C27" s="442"/>
      <c r="D27" s="242" t="s">
        <v>672</v>
      </c>
      <c r="E27" s="259" t="s">
        <v>1469</v>
      </c>
      <c r="F27" s="164">
        <v>50</v>
      </c>
      <c r="G27" s="446"/>
      <c r="H27" s="422">
        <v>1150</v>
      </c>
    </row>
    <row r="28" spans="1:8" ht="19.5" customHeight="1">
      <c r="A28" s="441"/>
      <c r="B28" s="442"/>
      <c r="C28" s="442"/>
      <c r="D28" s="242" t="s">
        <v>673</v>
      </c>
      <c r="E28" s="259" t="s">
        <v>1459</v>
      </c>
      <c r="F28" s="164">
        <v>250</v>
      </c>
      <c r="G28" s="446"/>
      <c r="H28" s="422">
        <v>2000</v>
      </c>
    </row>
    <row r="29" spans="1:8" ht="19.5" customHeight="1">
      <c r="A29" s="441"/>
      <c r="B29" s="442"/>
      <c r="C29" s="442"/>
      <c r="D29" s="242" t="s">
        <v>674</v>
      </c>
      <c r="E29" s="259" t="s">
        <v>1460</v>
      </c>
      <c r="F29" s="164">
        <v>200</v>
      </c>
      <c r="G29" s="446"/>
      <c r="H29" s="422">
        <v>1600</v>
      </c>
    </row>
    <row r="30" spans="1:8" ht="19.5" customHeight="1">
      <c r="A30" s="441"/>
      <c r="B30" s="442"/>
      <c r="C30" s="442"/>
      <c r="D30" s="242" t="s">
        <v>675</v>
      </c>
      <c r="E30" s="259" t="s">
        <v>1462</v>
      </c>
      <c r="F30" s="164">
        <v>150</v>
      </c>
      <c r="G30" s="446"/>
      <c r="H30" s="422">
        <v>1950</v>
      </c>
    </row>
    <row r="31" spans="1:8" ht="19.5" customHeight="1">
      <c r="A31" s="441"/>
      <c r="B31" s="442"/>
      <c r="C31" s="442"/>
      <c r="D31" s="242" t="s">
        <v>676</v>
      </c>
      <c r="E31" s="259" t="s">
        <v>1452</v>
      </c>
      <c r="F31" s="164">
        <v>100</v>
      </c>
      <c r="G31" s="446"/>
      <c r="H31" s="422">
        <v>1900</v>
      </c>
    </row>
    <row r="32" spans="1:8" ht="19.5" customHeight="1">
      <c r="A32" s="441"/>
      <c r="B32" s="442"/>
      <c r="C32" s="442"/>
      <c r="D32" s="242" t="s">
        <v>677</v>
      </c>
      <c r="E32" s="259" t="s">
        <v>1453</v>
      </c>
      <c r="F32" s="164">
        <v>150</v>
      </c>
      <c r="G32" s="446"/>
      <c r="H32" s="422">
        <v>1700</v>
      </c>
    </row>
    <row r="33" spans="1:8" ht="19.5" customHeight="1">
      <c r="A33" s="441"/>
      <c r="B33" s="442"/>
      <c r="C33" s="442"/>
      <c r="D33" s="242" t="s">
        <v>678</v>
      </c>
      <c r="E33" s="259" t="s">
        <v>1470</v>
      </c>
      <c r="F33" s="165">
        <v>100</v>
      </c>
      <c r="G33" s="447"/>
      <c r="H33" s="422">
        <v>1700</v>
      </c>
    </row>
    <row r="34" spans="1:8" ht="19.5" customHeight="1">
      <c r="A34" s="441"/>
      <c r="B34" s="442"/>
      <c r="C34" s="442"/>
      <c r="D34" s="242" t="s">
        <v>679</v>
      </c>
      <c r="E34" s="259" t="s">
        <v>956</v>
      </c>
      <c r="F34" s="164">
        <v>250</v>
      </c>
      <c r="G34" s="446"/>
      <c r="H34" s="422">
        <v>1750</v>
      </c>
    </row>
    <row r="35" spans="1:8" ht="19.5" customHeight="1">
      <c r="A35" s="441"/>
      <c r="B35" s="442"/>
      <c r="C35" s="442"/>
      <c r="D35" s="242" t="s">
        <v>680</v>
      </c>
      <c r="E35" s="259" t="s">
        <v>1461</v>
      </c>
      <c r="F35" s="164">
        <v>450</v>
      </c>
      <c r="G35" s="446"/>
      <c r="H35" s="422">
        <v>4150</v>
      </c>
    </row>
    <row r="36" spans="1:8" ht="19.5" customHeight="1">
      <c r="A36" s="441"/>
      <c r="B36" s="442"/>
      <c r="C36" s="442"/>
      <c r="D36" s="242" t="s">
        <v>681</v>
      </c>
      <c r="E36" s="259" t="s">
        <v>1468</v>
      </c>
      <c r="F36" s="164">
        <v>100</v>
      </c>
      <c r="G36" s="446"/>
      <c r="H36" s="422">
        <v>1200</v>
      </c>
    </row>
    <row r="37" spans="1:8" ht="19.5" customHeight="1">
      <c r="A37" s="441"/>
      <c r="B37" s="442"/>
      <c r="C37" s="442"/>
      <c r="D37" s="242" t="s">
        <v>682</v>
      </c>
      <c r="E37" s="259" t="s">
        <v>1451</v>
      </c>
      <c r="F37" s="164">
        <v>400</v>
      </c>
      <c r="G37" s="446"/>
      <c r="H37" s="422">
        <v>4150</v>
      </c>
    </row>
    <row r="38" spans="1:8" ht="19.5" customHeight="1">
      <c r="A38" s="441"/>
      <c r="B38" s="442"/>
      <c r="C38" s="442"/>
      <c r="D38" s="242" t="s">
        <v>683</v>
      </c>
      <c r="E38" s="186" t="s">
        <v>1465</v>
      </c>
      <c r="F38" s="166">
        <v>250</v>
      </c>
      <c r="G38" s="448"/>
      <c r="H38" s="422">
        <v>2600</v>
      </c>
    </row>
    <row r="39" spans="1:8" ht="19.5" customHeight="1">
      <c r="A39" s="441"/>
      <c r="B39" s="442"/>
      <c r="C39" s="442"/>
      <c r="D39" s="242" t="s">
        <v>684</v>
      </c>
      <c r="E39" s="186" t="s">
        <v>1466</v>
      </c>
      <c r="F39" s="166">
        <v>200</v>
      </c>
      <c r="G39" s="448"/>
      <c r="H39" s="422">
        <v>1500</v>
      </c>
    </row>
    <row r="40" spans="1:8" ht="19.5" customHeight="1">
      <c r="A40" s="441"/>
      <c r="B40" s="442"/>
      <c r="C40" s="442"/>
      <c r="D40" s="242" t="s">
        <v>685</v>
      </c>
      <c r="E40" s="186" t="s">
        <v>1467</v>
      </c>
      <c r="F40" s="167">
        <v>450</v>
      </c>
      <c r="G40" s="449"/>
      <c r="H40" s="422">
        <v>3500</v>
      </c>
    </row>
    <row r="41" spans="1:8" ht="19.5" customHeight="1">
      <c r="A41" s="441"/>
      <c r="B41" s="442"/>
      <c r="C41" s="442"/>
      <c r="D41" s="242" t="s">
        <v>686</v>
      </c>
      <c r="E41" s="186" t="s">
        <v>901</v>
      </c>
      <c r="F41" s="167">
        <v>50</v>
      </c>
      <c r="G41" s="449"/>
      <c r="H41" s="422">
        <v>1050</v>
      </c>
    </row>
    <row r="42" spans="1:8" ht="19.5" customHeight="1">
      <c r="A42" s="441"/>
      <c r="B42" s="442"/>
      <c r="C42" s="442"/>
      <c r="D42" s="242" t="s">
        <v>687</v>
      </c>
      <c r="E42" s="186" t="s">
        <v>1471</v>
      </c>
      <c r="F42" s="166">
        <v>50</v>
      </c>
      <c r="G42" s="448"/>
      <c r="H42" s="422">
        <v>950</v>
      </c>
    </row>
    <row r="43" spans="1:8" ht="19.5" customHeight="1">
      <c r="A43" s="441"/>
      <c r="B43" s="442"/>
      <c r="C43" s="442"/>
      <c r="D43" s="242" t="s">
        <v>688</v>
      </c>
      <c r="E43" s="186" t="s">
        <v>902</v>
      </c>
      <c r="F43" s="166">
        <v>50</v>
      </c>
      <c r="G43" s="448"/>
      <c r="H43" s="422">
        <v>300</v>
      </c>
    </row>
    <row r="44" spans="1:8" ht="19.5" customHeight="1">
      <c r="A44" s="441"/>
      <c r="B44" s="442"/>
      <c r="C44" s="442"/>
      <c r="D44" s="243"/>
      <c r="E44" s="86"/>
      <c r="F44" s="44"/>
      <c r="G44" s="119"/>
      <c r="H44" s="422"/>
    </row>
    <row r="45" spans="1:8" ht="19.5" customHeight="1">
      <c r="A45" s="441"/>
      <c r="B45" s="442"/>
      <c r="C45" s="442"/>
      <c r="D45" s="243"/>
      <c r="E45" s="86"/>
      <c r="F45" s="44"/>
      <c r="G45" s="119"/>
      <c r="H45" s="422"/>
    </row>
    <row r="46" spans="1:8" ht="19.5" customHeight="1">
      <c r="A46" s="441"/>
      <c r="B46" s="442"/>
      <c r="C46" s="442"/>
      <c r="D46" s="243"/>
      <c r="E46" s="86"/>
      <c r="F46" s="44"/>
      <c r="G46" s="119"/>
      <c r="H46" s="422"/>
    </row>
    <row r="47" spans="1:8" ht="19.5" customHeight="1">
      <c r="A47" s="450"/>
      <c r="B47" s="451"/>
      <c r="C47" s="451"/>
      <c r="D47" s="248"/>
      <c r="E47" s="87"/>
      <c r="F47" s="47"/>
      <c r="G47" s="120"/>
      <c r="H47" s="423"/>
    </row>
    <row r="48" spans="1:8" s="50" customFormat="1" ht="19.5" customHeight="1">
      <c r="A48" s="45"/>
      <c r="B48" s="73"/>
      <c r="C48" s="73"/>
      <c r="D48" s="244"/>
      <c r="E48" s="91" t="str">
        <f>CONCATENATE(FIXED(COUNTA(E16:E47),0,0),"　店")</f>
        <v>28　店</v>
      </c>
      <c r="F48" s="46">
        <f>SUM(F16:F47)</f>
        <v>7900</v>
      </c>
      <c r="G48" s="46">
        <f>SUM(G16:G47)</f>
        <v>0</v>
      </c>
      <c r="H48" s="151">
        <f>SUM(H16:H47)</f>
        <v>70500</v>
      </c>
    </row>
    <row r="49" spans="1:8" s="50"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44:H48 H14:H15">
      <formula1>F44</formula1>
    </dataValidation>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A3:H3 H49 H5:H13 H16:H4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3 G16: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5.xml><?xml version="1.0" encoding="utf-8"?>
<worksheet xmlns="http://schemas.openxmlformats.org/spreadsheetml/2006/main" xmlns:r="http://schemas.openxmlformats.org/officeDocument/2006/relationships">
  <sheetPr codeName="Sheet34">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J12" sqref="J12"/>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2"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SUM(A6,A16,A35)</f>
        <v>0</v>
      </c>
    </row>
    <row r="3" spans="1:8" s="20" customFormat="1" ht="24" customHeight="1">
      <c r="A3" s="17"/>
      <c r="B3" s="17"/>
      <c r="C3" s="17"/>
      <c r="D3" s="211"/>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462" t="s">
        <v>95</v>
      </c>
      <c r="B5" s="463"/>
      <c r="C5" s="463"/>
      <c r="D5" s="247" t="s">
        <v>689</v>
      </c>
      <c r="E5" s="256" t="s">
        <v>1483</v>
      </c>
      <c r="F5" s="174">
        <v>450</v>
      </c>
      <c r="G5" s="341"/>
      <c r="H5" s="424">
        <v>6650</v>
      </c>
    </row>
    <row r="6" spans="1:8" ht="19.5" customHeight="1">
      <c r="A6" s="441">
        <f>SUM(G13)</f>
        <v>0</v>
      </c>
      <c r="B6" s="442" t="s">
        <v>99</v>
      </c>
      <c r="C6" s="442">
        <f>SUM(F13)</f>
        <v>450</v>
      </c>
      <c r="D6" s="243"/>
      <c r="E6" s="83"/>
      <c r="F6" s="52"/>
      <c r="G6" s="119"/>
      <c r="H6" s="422"/>
    </row>
    <row r="7" spans="1:8" ht="19.5" customHeight="1">
      <c r="A7" s="115"/>
      <c r="B7" s="116"/>
      <c r="C7" s="116"/>
      <c r="D7" s="243"/>
      <c r="E7" s="83"/>
      <c r="F7" s="52"/>
      <c r="G7" s="119"/>
      <c r="H7" s="422"/>
    </row>
    <row r="8" spans="1:8" ht="19.5" customHeight="1">
      <c r="A8" s="115"/>
      <c r="B8" s="116"/>
      <c r="C8" s="116"/>
      <c r="D8" s="243"/>
      <c r="E8" s="83"/>
      <c r="F8" s="52"/>
      <c r="G8" s="119"/>
      <c r="H8" s="422"/>
    </row>
    <row r="9" spans="1:8" ht="19.5" customHeight="1">
      <c r="A9" s="115"/>
      <c r="B9" s="116"/>
      <c r="C9" s="116"/>
      <c r="D9" s="243"/>
      <c r="E9" s="83"/>
      <c r="F9" s="52"/>
      <c r="G9" s="119"/>
      <c r="H9" s="422"/>
    </row>
    <row r="10" spans="1:8" ht="19.5" customHeight="1">
      <c r="A10" s="115"/>
      <c r="B10" s="116"/>
      <c r="C10" s="116"/>
      <c r="D10" s="243"/>
      <c r="E10" s="83"/>
      <c r="F10" s="52"/>
      <c r="G10" s="119"/>
      <c r="H10" s="422"/>
    </row>
    <row r="11" spans="1:8" ht="19.5" customHeight="1">
      <c r="A11" s="115"/>
      <c r="B11" s="116"/>
      <c r="C11" s="116"/>
      <c r="D11" s="243"/>
      <c r="E11" s="83"/>
      <c r="F11" s="52"/>
      <c r="G11" s="119"/>
      <c r="H11" s="422"/>
    </row>
    <row r="12" spans="1:8" ht="19.5" customHeight="1">
      <c r="A12" s="464"/>
      <c r="B12" s="465"/>
      <c r="C12" s="465"/>
      <c r="D12" s="245"/>
      <c r="E12" s="466"/>
      <c r="F12" s="55"/>
      <c r="G12" s="168"/>
      <c r="H12" s="423"/>
    </row>
    <row r="13" spans="1:8" s="50" customFormat="1" ht="19.5" customHeight="1">
      <c r="A13" s="45"/>
      <c r="B13" s="73"/>
      <c r="C13" s="73"/>
      <c r="D13" s="244"/>
      <c r="E13" s="49" t="str">
        <f>CONCATENATE(FIXED(COUNTA(E5:E12),0,0),"　店")</f>
        <v>1　店</v>
      </c>
      <c r="F13" s="53">
        <f>SUM(F5:F12)</f>
        <v>450</v>
      </c>
      <c r="G13" s="53">
        <f>SUM(G5:G12)</f>
        <v>0</v>
      </c>
      <c r="H13" s="150">
        <f>SUM(H5:H12)</f>
        <v>6650</v>
      </c>
    </row>
    <row r="14" spans="1:8" s="50" customFormat="1" ht="19.5" customHeight="1">
      <c r="A14" s="455"/>
      <c r="B14" s="456"/>
      <c r="C14" s="456"/>
      <c r="D14" s="457"/>
      <c r="E14" s="458"/>
      <c r="F14" s="459"/>
      <c r="G14" s="460"/>
      <c r="H14" s="461"/>
    </row>
    <row r="15" spans="1:8" ht="19.5" customHeight="1">
      <c r="A15" s="440" t="s">
        <v>64</v>
      </c>
      <c r="B15" s="85"/>
      <c r="C15" s="85"/>
      <c r="D15" s="241" t="s">
        <v>690</v>
      </c>
      <c r="E15" s="85" t="s">
        <v>1478</v>
      </c>
      <c r="F15" s="59">
        <v>1150</v>
      </c>
      <c r="G15" s="452"/>
      <c r="H15" s="421">
        <v>11600</v>
      </c>
    </row>
    <row r="16" spans="1:8" ht="19.5" customHeight="1">
      <c r="A16" s="441">
        <f>SUM(G32)</f>
        <v>0</v>
      </c>
      <c r="B16" s="442" t="s">
        <v>99</v>
      </c>
      <c r="C16" s="442">
        <f>SUM(F32)</f>
        <v>2700</v>
      </c>
      <c r="D16" s="242" t="s">
        <v>691</v>
      </c>
      <c r="E16" s="83" t="s">
        <v>965</v>
      </c>
      <c r="F16" s="60">
        <v>400</v>
      </c>
      <c r="G16" s="453"/>
      <c r="H16" s="422">
        <v>4550</v>
      </c>
    </row>
    <row r="17" spans="1:8" ht="19.5" customHeight="1">
      <c r="A17" s="441"/>
      <c r="B17" s="442"/>
      <c r="C17" s="442"/>
      <c r="D17" s="242" t="s">
        <v>692</v>
      </c>
      <c r="E17" s="83" t="s">
        <v>1479</v>
      </c>
      <c r="F17" s="60">
        <v>250</v>
      </c>
      <c r="G17" s="453"/>
      <c r="H17" s="422">
        <v>3750</v>
      </c>
    </row>
    <row r="18" spans="1:8" ht="19.5" customHeight="1">
      <c r="A18" s="441"/>
      <c r="B18" s="442"/>
      <c r="C18" s="442"/>
      <c r="D18" s="242" t="s">
        <v>693</v>
      </c>
      <c r="E18" s="83" t="s">
        <v>1480</v>
      </c>
      <c r="F18" s="60">
        <v>100</v>
      </c>
      <c r="G18" s="453"/>
      <c r="H18" s="422">
        <v>1100</v>
      </c>
    </row>
    <row r="19" spans="1:8" ht="19.5" customHeight="1">
      <c r="A19" s="467"/>
      <c r="B19" s="83"/>
      <c r="C19" s="83"/>
      <c r="D19" s="242" t="s">
        <v>694</v>
      </c>
      <c r="E19" s="257" t="s">
        <v>1481</v>
      </c>
      <c r="F19" s="61">
        <v>400</v>
      </c>
      <c r="G19" s="454"/>
      <c r="H19" s="422">
        <v>4600</v>
      </c>
    </row>
    <row r="20" spans="1:8" ht="19.5" customHeight="1">
      <c r="A20" s="115"/>
      <c r="B20" s="116"/>
      <c r="C20" s="116"/>
      <c r="D20" s="242" t="s">
        <v>695</v>
      </c>
      <c r="E20" s="257" t="s">
        <v>899</v>
      </c>
      <c r="F20" s="61">
        <v>100</v>
      </c>
      <c r="G20" s="454"/>
      <c r="H20" s="422">
        <v>1350</v>
      </c>
    </row>
    <row r="21" spans="1:8" ht="19.5" customHeight="1">
      <c r="A21" s="441"/>
      <c r="B21" s="442"/>
      <c r="C21" s="442"/>
      <c r="D21" s="242" t="s">
        <v>696</v>
      </c>
      <c r="E21" s="257" t="s">
        <v>900</v>
      </c>
      <c r="F21" s="61">
        <v>50</v>
      </c>
      <c r="G21" s="454"/>
      <c r="H21" s="422">
        <v>1300</v>
      </c>
    </row>
    <row r="22" spans="1:8" ht="19.5" customHeight="1">
      <c r="A22" s="441"/>
      <c r="B22" s="442"/>
      <c r="C22" s="442"/>
      <c r="D22" s="242" t="s">
        <v>697</v>
      </c>
      <c r="E22" s="257" t="s">
        <v>870</v>
      </c>
      <c r="F22" s="61">
        <v>150</v>
      </c>
      <c r="G22" s="454"/>
      <c r="H22" s="422">
        <v>1950</v>
      </c>
    </row>
    <row r="23" spans="1:8" ht="19.5" customHeight="1">
      <c r="A23" s="441"/>
      <c r="B23" s="442"/>
      <c r="C23" s="442"/>
      <c r="D23" s="242" t="s">
        <v>698</v>
      </c>
      <c r="E23" s="257" t="s">
        <v>1482</v>
      </c>
      <c r="F23" s="61">
        <v>100</v>
      </c>
      <c r="G23" s="454"/>
      <c r="H23" s="422">
        <v>1550</v>
      </c>
    </row>
    <row r="24" spans="1:8" ht="19.5" customHeight="1">
      <c r="A24" s="441"/>
      <c r="B24" s="442"/>
      <c r="C24" s="442"/>
      <c r="D24" s="242"/>
      <c r="E24" s="83"/>
      <c r="F24" s="61"/>
      <c r="G24" s="454"/>
      <c r="H24" s="422"/>
    </row>
    <row r="25" spans="1:8" ht="19.5" customHeight="1">
      <c r="A25" s="441"/>
      <c r="B25" s="442"/>
      <c r="C25" s="442"/>
      <c r="D25" s="242"/>
      <c r="E25" s="83"/>
      <c r="F25" s="61"/>
      <c r="G25" s="454"/>
      <c r="H25" s="422"/>
    </row>
    <row r="26" spans="1:8" ht="19.5" customHeight="1">
      <c r="A26" s="441"/>
      <c r="B26" s="442"/>
      <c r="C26" s="442"/>
      <c r="D26" s="242"/>
      <c r="E26" s="83"/>
      <c r="F26" s="61"/>
      <c r="G26" s="454"/>
      <c r="H26" s="422"/>
    </row>
    <row r="27" spans="1:8" ht="19.5" customHeight="1">
      <c r="A27" s="441"/>
      <c r="B27" s="442"/>
      <c r="C27" s="442"/>
      <c r="D27" s="242"/>
      <c r="E27" s="83"/>
      <c r="F27" s="61"/>
      <c r="G27" s="454"/>
      <c r="H27" s="422"/>
    </row>
    <row r="28" spans="1:8" ht="19.5" customHeight="1">
      <c r="A28" s="441"/>
      <c r="B28" s="442"/>
      <c r="C28" s="442"/>
      <c r="D28" s="242"/>
      <c r="E28" s="83"/>
      <c r="F28" s="61"/>
      <c r="G28" s="454"/>
      <c r="H28" s="422"/>
    </row>
    <row r="29" spans="1:8" ht="19.5" customHeight="1">
      <c r="A29" s="441"/>
      <c r="B29" s="442"/>
      <c r="C29" s="442"/>
      <c r="D29" s="242"/>
      <c r="E29" s="83"/>
      <c r="F29" s="61"/>
      <c r="G29" s="454"/>
      <c r="H29" s="422"/>
    </row>
    <row r="30" spans="1:8" ht="19.5" customHeight="1">
      <c r="A30" s="441"/>
      <c r="B30" s="442"/>
      <c r="C30" s="442"/>
      <c r="D30" s="243"/>
      <c r="E30" s="83"/>
      <c r="F30" s="52"/>
      <c r="G30" s="119"/>
      <c r="H30" s="422"/>
    </row>
    <row r="31" spans="1:8" ht="19.5" customHeight="1">
      <c r="A31" s="441"/>
      <c r="B31" s="442"/>
      <c r="C31" s="442"/>
      <c r="D31" s="243"/>
      <c r="E31" s="83"/>
      <c r="F31" s="52"/>
      <c r="G31" s="119"/>
      <c r="H31" s="422"/>
    </row>
    <row r="32" spans="1:8" s="50" customFormat="1" ht="19.5" customHeight="1">
      <c r="A32" s="560"/>
      <c r="B32" s="49"/>
      <c r="C32" s="49"/>
      <c r="D32" s="244"/>
      <c r="E32" s="49" t="str">
        <f>CONCATENATE(FIXED(COUNTA(E15:E31),0,0),"　店")</f>
        <v>9　店</v>
      </c>
      <c r="F32" s="53">
        <f>SUM(F15:F31)</f>
        <v>2700</v>
      </c>
      <c r="G32" s="53">
        <f>SUM(G15:G31)</f>
        <v>0</v>
      </c>
      <c r="H32" s="150">
        <f>SUM(H15:H31)</f>
        <v>31750</v>
      </c>
    </row>
    <row r="33" spans="1:8" s="50" customFormat="1" ht="19.5" customHeight="1">
      <c r="A33" s="455"/>
      <c r="B33" s="456"/>
      <c r="C33" s="456"/>
      <c r="D33" s="457"/>
      <c r="E33" s="458"/>
      <c r="F33" s="459"/>
      <c r="G33" s="460"/>
      <c r="H33" s="461"/>
    </row>
    <row r="34" spans="1:8" ht="19.5" customHeight="1">
      <c r="A34" s="440" t="s">
        <v>65</v>
      </c>
      <c r="B34" s="85"/>
      <c r="C34" s="85"/>
      <c r="D34" s="241" t="s">
        <v>699</v>
      </c>
      <c r="E34" s="85" t="s">
        <v>1516</v>
      </c>
      <c r="F34" s="48">
        <v>1650</v>
      </c>
      <c r="G34" s="112"/>
      <c r="H34" s="421">
        <v>16500</v>
      </c>
    </row>
    <row r="35" spans="1:8" ht="19.5" customHeight="1">
      <c r="A35" s="441">
        <f>SUM(G48)</f>
        <v>0</v>
      </c>
      <c r="B35" s="442" t="s">
        <v>99</v>
      </c>
      <c r="C35" s="442">
        <f>SUM(F48)</f>
        <v>1650</v>
      </c>
      <c r="D35" s="242"/>
      <c r="E35" s="83"/>
      <c r="F35" s="44"/>
      <c r="G35" s="119"/>
      <c r="H35" s="422"/>
    </row>
    <row r="36" spans="1:8" ht="19.5" customHeight="1">
      <c r="A36" s="115"/>
      <c r="B36" s="116"/>
      <c r="C36" s="116"/>
      <c r="D36" s="242"/>
      <c r="E36" s="83"/>
      <c r="F36" s="44"/>
      <c r="G36" s="119"/>
      <c r="H36" s="422"/>
    </row>
    <row r="37" spans="1:8" ht="19.5" customHeight="1">
      <c r="A37" s="115"/>
      <c r="B37" s="116"/>
      <c r="C37" s="116"/>
      <c r="D37" s="242"/>
      <c r="E37" s="83"/>
      <c r="F37" s="44"/>
      <c r="G37" s="119"/>
      <c r="H37" s="422"/>
    </row>
    <row r="38" spans="1:8" ht="19.5" customHeight="1">
      <c r="A38" s="115"/>
      <c r="B38" s="116"/>
      <c r="C38" s="116"/>
      <c r="D38" s="242"/>
      <c r="E38" s="83"/>
      <c r="F38" s="44"/>
      <c r="G38" s="119"/>
      <c r="H38" s="422"/>
    </row>
    <row r="39" spans="1:8" ht="19.5" customHeight="1">
      <c r="A39" s="115"/>
      <c r="B39" s="116"/>
      <c r="C39" s="116"/>
      <c r="D39" s="242"/>
      <c r="E39" s="83"/>
      <c r="F39" s="44"/>
      <c r="G39" s="119"/>
      <c r="H39" s="422"/>
    </row>
    <row r="40" spans="1:8" ht="19.5" customHeight="1">
      <c r="A40" s="115"/>
      <c r="B40" s="116"/>
      <c r="C40" s="116"/>
      <c r="D40" s="242"/>
      <c r="E40" s="83"/>
      <c r="F40" s="44"/>
      <c r="G40" s="119"/>
      <c r="H40" s="422"/>
    </row>
    <row r="41" spans="1:8" ht="19.5" customHeight="1">
      <c r="A41" s="115"/>
      <c r="B41" s="116"/>
      <c r="C41" s="116"/>
      <c r="D41" s="242"/>
      <c r="E41" s="83"/>
      <c r="F41" s="44"/>
      <c r="G41" s="119"/>
      <c r="H41" s="422"/>
    </row>
    <row r="42" spans="1:8" ht="19.5" customHeight="1">
      <c r="A42" s="115"/>
      <c r="B42" s="116"/>
      <c r="C42" s="116"/>
      <c r="D42" s="242"/>
      <c r="E42" s="83"/>
      <c r="F42" s="44"/>
      <c r="G42" s="119"/>
      <c r="H42" s="422"/>
    </row>
    <row r="43" spans="1:8" ht="19.5" customHeight="1">
      <c r="A43" s="115"/>
      <c r="B43" s="116"/>
      <c r="C43" s="116"/>
      <c r="D43" s="242"/>
      <c r="E43" s="83"/>
      <c r="F43" s="44"/>
      <c r="G43" s="119"/>
      <c r="H43" s="422"/>
    </row>
    <row r="44" spans="1:8" ht="19.5" customHeight="1">
      <c r="A44" s="115"/>
      <c r="B44" s="116"/>
      <c r="C44" s="116"/>
      <c r="D44" s="242"/>
      <c r="E44" s="83"/>
      <c r="F44" s="44"/>
      <c r="G44" s="119"/>
      <c r="H44" s="422"/>
    </row>
    <row r="45" spans="1:8" ht="19.5" customHeight="1">
      <c r="A45" s="115"/>
      <c r="B45" s="116"/>
      <c r="C45" s="116"/>
      <c r="D45" s="242"/>
      <c r="E45" s="83"/>
      <c r="F45" s="44"/>
      <c r="G45" s="119"/>
      <c r="H45" s="422"/>
    </row>
    <row r="46" spans="1:8" ht="19.5" customHeight="1">
      <c r="A46" s="441"/>
      <c r="B46" s="442"/>
      <c r="C46" s="442"/>
      <c r="D46" s="243"/>
      <c r="E46" s="83"/>
      <c r="F46" s="52"/>
      <c r="G46" s="119"/>
      <c r="H46" s="422"/>
    </row>
    <row r="47" spans="1:8" ht="19.5" customHeight="1">
      <c r="A47" s="441"/>
      <c r="B47" s="442"/>
      <c r="C47" s="442"/>
      <c r="D47" s="243"/>
      <c r="E47" s="83"/>
      <c r="F47" s="52"/>
      <c r="G47" s="119"/>
      <c r="H47" s="422"/>
    </row>
    <row r="48" spans="1:8" s="50" customFormat="1" ht="19.5" customHeight="1">
      <c r="A48" s="45"/>
      <c r="B48" s="73"/>
      <c r="C48" s="73"/>
      <c r="D48" s="244"/>
      <c r="E48" s="49" t="str">
        <f>CONCATENATE(FIXED(COUNTA(E34:E47),0,0),"　店")</f>
        <v>1　店</v>
      </c>
      <c r="F48" s="53">
        <f>SUM(F34:F47)</f>
        <v>1650</v>
      </c>
      <c r="G48" s="53">
        <f>SUM(G34:G47)</f>
        <v>0</v>
      </c>
      <c r="H48" s="150">
        <f>SUM(H34:H47)</f>
        <v>16500</v>
      </c>
    </row>
    <row r="49" spans="1:8" s="50"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A3:H3 H49 H5:H12 H34:H35 H15:H31"/>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2 G34:G47 G15:G31">
      <formula1>F5</formula1>
    </dataValidation>
    <dataValidation type="whole" operator="lessThanOrEqual" allowBlank="1" showInputMessage="1" showErrorMessage="1" sqref="H13:H14 H32:H33 H36:H48">
      <formula1>F13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6.xml><?xml version="1.0" encoding="utf-8"?>
<worksheet xmlns="http://schemas.openxmlformats.org/spreadsheetml/2006/main" xmlns:r="http://schemas.openxmlformats.org/officeDocument/2006/relationships">
  <sheetPr codeName="Sheet35">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L22" sqref="L22"/>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8"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440" t="s">
        <v>66</v>
      </c>
      <c r="B5" s="85"/>
      <c r="C5" s="85"/>
      <c r="D5" s="241" t="s">
        <v>700</v>
      </c>
      <c r="E5" s="90" t="s">
        <v>1499</v>
      </c>
      <c r="F5" s="468">
        <v>600</v>
      </c>
      <c r="G5" s="269"/>
      <c r="H5" s="421">
        <v>6700</v>
      </c>
    </row>
    <row r="6" spans="1:8" ht="19.5" customHeight="1">
      <c r="A6" s="441">
        <f>SUM(G48)</f>
        <v>0</v>
      </c>
      <c r="B6" s="442" t="s">
        <v>99</v>
      </c>
      <c r="C6" s="442">
        <f>SUM(F48)</f>
        <v>3450</v>
      </c>
      <c r="D6" s="242" t="s">
        <v>701</v>
      </c>
      <c r="E6" s="86" t="s">
        <v>1500</v>
      </c>
      <c r="F6" s="469">
        <v>100</v>
      </c>
      <c r="G6" s="270"/>
      <c r="H6" s="422">
        <v>1050</v>
      </c>
    </row>
    <row r="7" spans="1:8" ht="19.5" customHeight="1">
      <c r="A7" s="113"/>
      <c r="B7" s="114"/>
      <c r="C7" s="114"/>
      <c r="D7" s="242" t="s">
        <v>702</v>
      </c>
      <c r="E7" s="86" t="s">
        <v>1501</v>
      </c>
      <c r="F7" s="469">
        <v>250</v>
      </c>
      <c r="G7" s="270"/>
      <c r="H7" s="422">
        <v>4000</v>
      </c>
    </row>
    <row r="8" spans="1:8" ht="19.5" customHeight="1">
      <c r="A8" s="113"/>
      <c r="B8" s="114"/>
      <c r="C8" s="114"/>
      <c r="D8" s="242" t="s">
        <v>703</v>
      </c>
      <c r="E8" s="86" t="s">
        <v>1502</v>
      </c>
      <c r="F8" s="469">
        <v>100</v>
      </c>
      <c r="G8" s="270"/>
      <c r="H8" s="422">
        <v>950</v>
      </c>
    </row>
    <row r="9" spans="1:8" ht="19.5" customHeight="1">
      <c r="A9" s="113"/>
      <c r="B9" s="114"/>
      <c r="C9" s="114"/>
      <c r="D9" s="242" t="s">
        <v>704</v>
      </c>
      <c r="E9" s="86" t="s">
        <v>867</v>
      </c>
      <c r="F9" s="469">
        <v>150</v>
      </c>
      <c r="G9" s="270"/>
      <c r="H9" s="422">
        <v>1300</v>
      </c>
    </row>
    <row r="10" spans="1:8" ht="19.5" customHeight="1">
      <c r="A10" s="113"/>
      <c r="B10" s="114"/>
      <c r="C10" s="114"/>
      <c r="D10" s="242" t="s">
        <v>705</v>
      </c>
      <c r="E10" s="86" t="s">
        <v>1503</v>
      </c>
      <c r="F10" s="469">
        <v>200</v>
      </c>
      <c r="G10" s="270"/>
      <c r="H10" s="422">
        <v>2050</v>
      </c>
    </row>
    <row r="11" spans="1:8" ht="19.5" customHeight="1">
      <c r="A11" s="113"/>
      <c r="B11" s="114"/>
      <c r="C11" s="114"/>
      <c r="D11" s="242" t="s">
        <v>706</v>
      </c>
      <c r="E11" s="86" t="s">
        <v>1504</v>
      </c>
      <c r="F11" s="469">
        <v>150</v>
      </c>
      <c r="G11" s="270"/>
      <c r="H11" s="422">
        <v>1650</v>
      </c>
    </row>
    <row r="12" spans="1:8" ht="19.5" customHeight="1">
      <c r="A12" s="113"/>
      <c r="B12" s="114"/>
      <c r="C12" s="114"/>
      <c r="D12" s="242" t="s">
        <v>707</v>
      </c>
      <c r="E12" s="86" t="s">
        <v>1505</v>
      </c>
      <c r="F12" s="469">
        <v>350</v>
      </c>
      <c r="G12" s="270"/>
      <c r="H12" s="422">
        <v>3650</v>
      </c>
    </row>
    <row r="13" spans="1:8" ht="19.5" customHeight="1">
      <c r="A13" s="113"/>
      <c r="B13" s="114"/>
      <c r="C13" s="114"/>
      <c r="D13" s="242" t="s">
        <v>708</v>
      </c>
      <c r="E13" s="86" t="s">
        <v>868</v>
      </c>
      <c r="F13" s="469">
        <v>150</v>
      </c>
      <c r="G13" s="270"/>
      <c r="H13" s="422">
        <v>1300</v>
      </c>
    </row>
    <row r="14" spans="1:8" ht="19.5" customHeight="1">
      <c r="A14" s="113"/>
      <c r="B14" s="114"/>
      <c r="C14" s="114"/>
      <c r="D14" s="242" t="s">
        <v>709</v>
      </c>
      <c r="E14" s="86" t="s">
        <v>1506</v>
      </c>
      <c r="F14" s="469">
        <v>100</v>
      </c>
      <c r="G14" s="270"/>
      <c r="H14" s="422">
        <v>1250</v>
      </c>
    </row>
    <row r="15" spans="1:8" ht="19.5" customHeight="1">
      <c r="A15" s="113"/>
      <c r="B15" s="114"/>
      <c r="C15" s="114"/>
      <c r="D15" s="242" t="s">
        <v>710</v>
      </c>
      <c r="E15" s="86" t="s">
        <v>1509</v>
      </c>
      <c r="F15" s="469">
        <v>250</v>
      </c>
      <c r="G15" s="270"/>
      <c r="H15" s="422">
        <v>3950</v>
      </c>
    </row>
    <row r="16" spans="1:8" ht="19.5" customHeight="1">
      <c r="A16" s="113"/>
      <c r="B16" s="114"/>
      <c r="C16" s="114"/>
      <c r="D16" s="242" t="s">
        <v>711</v>
      </c>
      <c r="E16" s="86" t="s">
        <v>1510</v>
      </c>
      <c r="F16" s="469">
        <v>150</v>
      </c>
      <c r="G16" s="270"/>
      <c r="H16" s="422">
        <v>1600</v>
      </c>
    </row>
    <row r="17" spans="1:8" ht="19.5" customHeight="1">
      <c r="A17" s="113"/>
      <c r="B17" s="114"/>
      <c r="C17" s="114"/>
      <c r="D17" s="208" t="s">
        <v>712</v>
      </c>
      <c r="E17" s="86" t="s">
        <v>1511</v>
      </c>
      <c r="F17" s="469">
        <v>200</v>
      </c>
      <c r="G17" s="270"/>
      <c r="H17" s="422">
        <v>2150</v>
      </c>
    </row>
    <row r="18" spans="1:8" ht="19.5" customHeight="1">
      <c r="A18" s="113"/>
      <c r="B18" s="114"/>
      <c r="C18" s="114"/>
      <c r="D18" s="242" t="s">
        <v>713</v>
      </c>
      <c r="E18" s="86" t="s">
        <v>1507</v>
      </c>
      <c r="F18" s="469">
        <v>150</v>
      </c>
      <c r="G18" s="270"/>
      <c r="H18" s="422">
        <v>1250</v>
      </c>
    </row>
    <row r="19" spans="1:8" ht="19.5" customHeight="1">
      <c r="A19" s="113"/>
      <c r="B19" s="114"/>
      <c r="C19" s="114"/>
      <c r="D19" s="242" t="s">
        <v>714</v>
      </c>
      <c r="E19" s="86" t="s">
        <v>1508</v>
      </c>
      <c r="F19" s="469">
        <v>100</v>
      </c>
      <c r="G19" s="270"/>
      <c r="H19" s="422">
        <v>1250</v>
      </c>
    </row>
    <row r="20" spans="1:8" ht="19.5" customHeight="1">
      <c r="A20" s="554"/>
      <c r="B20" s="555"/>
      <c r="C20" s="555"/>
      <c r="D20" s="242" t="s">
        <v>715</v>
      </c>
      <c r="E20" s="86" t="s">
        <v>1512</v>
      </c>
      <c r="F20" s="469">
        <v>150</v>
      </c>
      <c r="G20" s="270"/>
      <c r="H20" s="422">
        <v>2150</v>
      </c>
    </row>
    <row r="21" spans="1:8" ht="19.5" customHeight="1">
      <c r="A21" s="441"/>
      <c r="B21" s="442"/>
      <c r="C21" s="442"/>
      <c r="D21" s="242" t="s">
        <v>716</v>
      </c>
      <c r="E21" s="86" t="s">
        <v>1513</v>
      </c>
      <c r="F21" s="469">
        <v>150</v>
      </c>
      <c r="G21" s="270"/>
      <c r="H21" s="422">
        <v>1700</v>
      </c>
    </row>
    <row r="22" spans="1:8" ht="19.5" customHeight="1">
      <c r="A22" s="554"/>
      <c r="B22" s="555"/>
      <c r="C22" s="555"/>
      <c r="D22" s="242" t="s">
        <v>717</v>
      </c>
      <c r="E22" s="86" t="s">
        <v>869</v>
      </c>
      <c r="F22" s="469">
        <v>150</v>
      </c>
      <c r="G22" s="270"/>
      <c r="H22" s="422">
        <v>1350</v>
      </c>
    </row>
    <row r="23" spans="1:8" ht="19.5" customHeight="1">
      <c r="A23" s="554"/>
      <c r="B23" s="555"/>
      <c r="C23" s="555"/>
      <c r="D23" s="242"/>
      <c r="E23" s="86"/>
      <c r="F23" s="469"/>
      <c r="G23" s="270"/>
      <c r="H23" s="422"/>
    </row>
    <row r="24" spans="1:8" ht="19.5" customHeight="1">
      <c r="A24" s="558"/>
      <c r="B24" s="559"/>
      <c r="C24" s="559"/>
      <c r="D24" s="246"/>
      <c r="E24" s="86"/>
      <c r="F24" s="470"/>
      <c r="G24" s="271"/>
      <c r="H24" s="420"/>
    </row>
    <row r="25" spans="1:8" ht="19.5" customHeight="1">
      <c r="A25" s="558"/>
      <c r="B25" s="559"/>
      <c r="C25" s="559"/>
      <c r="D25" s="246"/>
      <c r="E25" s="86"/>
      <c r="F25" s="470"/>
      <c r="G25" s="271"/>
      <c r="H25" s="420"/>
    </row>
    <row r="26" spans="1:8" ht="19.5" customHeight="1">
      <c r="A26" s="558"/>
      <c r="B26" s="559"/>
      <c r="C26" s="559"/>
      <c r="D26" s="246"/>
      <c r="E26" s="86"/>
      <c r="F26" s="470"/>
      <c r="G26" s="271"/>
      <c r="H26" s="420"/>
    </row>
    <row r="27" spans="1:8" ht="19.5" customHeight="1">
      <c r="A27" s="558"/>
      <c r="B27" s="559"/>
      <c r="C27" s="559"/>
      <c r="D27" s="246"/>
      <c r="E27" s="86"/>
      <c r="F27" s="470"/>
      <c r="G27" s="271"/>
      <c r="H27" s="420"/>
    </row>
    <row r="28" spans="1:8" ht="19.5" customHeight="1">
      <c r="A28" s="558"/>
      <c r="B28" s="559"/>
      <c r="C28" s="559"/>
      <c r="D28" s="246"/>
      <c r="E28" s="86"/>
      <c r="F28" s="470"/>
      <c r="G28" s="271"/>
      <c r="H28" s="420"/>
    </row>
    <row r="29" spans="1:8" ht="19.5" customHeight="1">
      <c r="A29" s="558"/>
      <c r="B29" s="559"/>
      <c r="C29" s="559"/>
      <c r="D29" s="246"/>
      <c r="E29" s="86"/>
      <c r="F29" s="470"/>
      <c r="G29" s="271"/>
      <c r="H29" s="420"/>
    </row>
    <row r="30" spans="1:8" ht="19.5" customHeight="1">
      <c r="A30" s="558"/>
      <c r="B30" s="559"/>
      <c r="C30" s="559"/>
      <c r="D30" s="246"/>
      <c r="E30" s="86"/>
      <c r="F30" s="470"/>
      <c r="G30" s="271"/>
      <c r="H30" s="420"/>
    </row>
    <row r="31" spans="1:8" ht="19.5" customHeight="1">
      <c r="A31" s="558"/>
      <c r="B31" s="559"/>
      <c r="C31" s="559"/>
      <c r="D31" s="246"/>
      <c r="E31" s="86"/>
      <c r="F31" s="470"/>
      <c r="G31" s="271"/>
      <c r="H31" s="420"/>
    </row>
    <row r="32" spans="1:8" ht="19.5" customHeight="1">
      <c r="A32" s="450"/>
      <c r="B32" s="451"/>
      <c r="C32" s="451"/>
      <c r="D32" s="246"/>
      <c r="E32" s="86"/>
      <c r="F32" s="470"/>
      <c r="G32" s="271"/>
      <c r="H32" s="420"/>
    </row>
    <row r="33" spans="1:8" ht="19.5" customHeight="1">
      <c r="A33" s="558"/>
      <c r="B33" s="559"/>
      <c r="C33" s="559"/>
      <c r="D33" s="246"/>
      <c r="E33" s="86"/>
      <c r="F33" s="470"/>
      <c r="G33" s="271"/>
      <c r="H33" s="420"/>
    </row>
    <row r="34" spans="1:8" ht="19.5" customHeight="1">
      <c r="A34" s="418"/>
      <c r="B34" s="419"/>
      <c r="C34" s="419"/>
      <c r="D34" s="246"/>
      <c r="E34" s="86"/>
      <c r="F34" s="470"/>
      <c r="G34" s="271"/>
      <c r="H34" s="420"/>
    </row>
    <row r="35" spans="1:8" ht="19.5" customHeight="1">
      <c r="A35" s="418"/>
      <c r="B35" s="419"/>
      <c r="C35" s="419"/>
      <c r="D35" s="246"/>
      <c r="E35" s="86"/>
      <c r="F35" s="470"/>
      <c r="G35" s="271"/>
      <c r="H35" s="420"/>
    </row>
    <row r="36" spans="1:8" ht="19.5" customHeight="1">
      <c r="A36" s="418"/>
      <c r="B36" s="419"/>
      <c r="C36" s="419"/>
      <c r="D36" s="246"/>
      <c r="E36" s="86"/>
      <c r="F36" s="470"/>
      <c r="G36" s="271"/>
      <c r="H36" s="420"/>
    </row>
    <row r="37" spans="1:8" ht="19.5" customHeight="1">
      <c r="A37" s="418"/>
      <c r="B37" s="419"/>
      <c r="C37" s="419"/>
      <c r="D37" s="246"/>
      <c r="E37" s="86"/>
      <c r="F37" s="470"/>
      <c r="G37" s="271"/>
      <c r="H37" s="420"/>
    </row>
    <row r="38" spans="1:8" ht="19.5" customHeight="1">
      <c r="A38" s="418"/>
      <c r="B38" s="419"/>
      <c r="C38" s="419"/>
      <c r="D38" s="246"/>
      <c r="E38" s="86"/>
      <c r="F38" s="470"/>
      <c r="G38" s="271"/>
      <c r="H38" s="420"/>
    </row>
    <row r="39" spans="1:8" ht="19.5" customHeight="1">
      <c r="A39" s="418"/>
      <c r="B39" s="419"/>
      <c r="C39" s="419"/>
      <c r="D39" s="246"/>
      <c r="E39" s="86"/>
      <c r="F39" s="470"/>
      <c r="G39" s="271"/>
      <c r="H39" s="420"/>
    </row>
    <row r="40" spans="1:8" ht="19.5" customHeight="1">
      <c r="A40" s="418"/>
      <c r="B40" s="419"/>
      <c r="C40" s="419"/>
      <c r="D40" s="246"/>
      <c r="E40" s="86"/>
      <c r="F40" s="470"/>
      <c r="G40" s="271"/>
      <c r="H40" s="420"/>
    </row>
    <row r="41" spans="1:8" ht="19.5" customHeight="1">
      <c r="A41" s="418"/>
      <c r="B41" s="419"/>
      <c r="C41" s="419"/>
      <c r="D41" s="246"/>
      <c r="E41" s="86"/>
      <c r="F41" s="470"/>
      <c r="G41" s="271"/>
      <c r="H41" s="420"/>
    </row>
    <row r="42" spans="1:8" ht="19.5" customHeight="1">
      <c r="A42" s="418"/>
      <c r="B42" s="419"/>
      <c r="C42" s="419"/>
      <c r="D42" s="246"/>
      <c r="E42" s="86"/>
      <c r="F42" s="470"/>
      <c r="G42" s="271"/>
      <c r="H42" s="420"/>
    </row>
    <row r="43" spans="1:8" ht="19.5" customHeight="1">
      <c r="A43" s="418"/>
      <c r="B43" s="419"/>
      <c r="C43" s="419"/>
      <c r="D43" s="246"/>
      <c r="E43" s="86"/>
      <c r="F43" s="470"/>
      <c r="G43" s="271"/>
      <c r="H43" s="420"/>
    </row>
    <row r="44" spans="1:8" ht="19.5" customHeight="1">
      <c r="A44" s="418"/>
      <c r="B44" s="419"/>
      <c r="C44" s="419"/>
      <c r="D44" s="246"/>
      <c r="E44" s="86"/>
      <c r="F44" s="470"/>
      <c r="G44" s="271"/>
      <c r="H44" s="420"/>
    </row>
    <row r="45" spans="1:8" ht="19.5" customHeight="1">
      <c r="A45" s="418"/>
      <c r="B45" s="419"/>
      <c r="C45" s="419"/>
      <c r="D45" s="246"/>
      <c r="E45" s="86"/>
      <c r="F45" s="470"/>
      <c r="G45" s="271"/>
      <c r="H45" s="420"/>
    </row>
    <row r="46" spans="1:8" ht="19.5" customHeight="1">
      <c r="A46" s="471"/>
      <c r="B46" s="472"/>
      <c r="C46" s="472"/>
      <c r="D46" s="220"/>
      <c r="E46" s="255"/>
      <c r="F46" s="473"/>
      <c r="G46" s="268"/>
      <c r="H46" s="420"/>
    </row>
    <row r="47" spans="1:8" ht="19.5" customHeight="1">
      <c r="A47" s="474"/>
      <c r="B47" s="475"/>
      <c r="C47" s="475"/>
      <c r="D47" s="245"/>
      <c r="E47" s="260"/>
      <c r="F47" s="55"/>
      <c r="G47" s="168"/>
      <c r="H47" s="423"/>
    </row>
    <row r="48" spans="1:8" s="50" customFormat="1" ht="19.5" customHeight="1">
      <c r="A48" s="45"/>
      <c r="B48" s="73"/>
      <c r="C48" s="73"/>
      <c r="D48" s="244"/>
      <c r="E48" s="91" t="str">
        <f>CONCATENATE(FIXED(COUNTA(E5:E47),0,0),"　店")</f>
        <v>18　店</v>
      </c>
      <c r="F48" s="53">
        <f>SUM(F5:F47)</f>
        <v>3450</v>
      </c>
      <c r="G48" s="53">
        <f>SUM(G5:G47)</f>
        <v>0</v>
      </c>
      <c r="H48" s="151">
        <f>SUM(H5:H47)</f>
        <v>39300</v>
      </c>
    </row>
    <row r="49" spans="1:8" s="50"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9 H5:H23 A3:H3"/>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24:H48">
      <formula1>F24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7.xml><?xml version="1.0" encoding="utf-8"?>
<worksheet xmlns="http://schemas.openxmlformats.org/spreadsheetml/2006/main" xmlns:r="http://schemas.openxmlformats.org/officeDocument/2006/relationships">
  <sheetPr codeName="Sheet36">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I25" sqref="I25"/>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8"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SUM(A6,A29)</f>
        <v>0</v>
      </c>
    </row>
    <row r="3" spans="1:8" s="20" customFormat="1" ht="24" customHeight="1">
      <c r="A3" s="17"/>
      <c r="B3" s="17"/>
      <c r="C3" s="17"/>
      <c r="D3" s="211"/>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440" t="s">
        <v>67</v>
      </c>
      <c r="B5" s="85"/>
      <c r="C5" s="85"/>
      <c r="D5" s="241" t="s">
        <v>718</v>
      </c>
      <c r="E5" s="90" t="s">
        <v>1514</v>
      </c>
      <c r="F5" s="62">
        <v>300</v>
      </c>
      <c r="G5" s="112"/>
      <c r="H5" s="421">
        <v>4400</v>
      </c>
    </row>
    <row r="6" spans="1:8" ht="19.5" customHeight="1">
      <c r="A6" s="441">
        <f>SUM(G26)</f>
        <v>0</v>
      </c>
      <c r="B6" s="442" t="s">
        <v>99</v>
      </c>
      <c r="C6" s="442">
        <f>SUM(F26)</f>
        <v>500</v>
      </c>
      <c r="D6" s="242" t="s">
        <v>719</v>
      </c>
      <c r="E6" s="86" t="s">
        <v>1515</v>
      </c>
      <c r="F6" s="52">
        <v>200</v>
      </c>
      <c r="G6" s="119"/>
      <c r="H6" s="422">
        <v>2800</v>
      </c>
    </row>
    <row r="7" spans="1:8" ht="19.5" customHeight="1">
      <c r="A7" s="441"/>
      <c r="B7" s="442"/>
      <c r="C7" s="442"/>
      <c r="D7" s="242"/>
      <c r="E7" s="86" t="s">
        <v>904</v>
      </c>
      <c r="F7" s="52" t="s">
        <v>967</v>
      </c>
      <c r="G7" s="119"/>
      <c r="H7" s="422">
        <v>550</v>
      </c>
    </row>
    <row r="8" spans="1:8" ht="19.5" customHeight="1">
      <c r="A8" s="441"/>
      <c r="B8" s="442"/>
      <c r="C8" s="442"/>
      <c r="D8" s="242"/>
      <c r="E8" s="86" t="s">
        <v>928</v>
      </c>
      <c r="F8" s="476" t="s">
        <v>967</v>
      </c>
      <c r="G8" s="264"/>
      <c r="H8" s="422">
        <v>200</v>
      </c>
    </row>
    <row r="9" spans="1:8" ht="19.5" customHeight="1">
      <c r="A9" s="441"/>
      <c r="B9" s="442"/>
      <c r="C9" s="442"/>
      <c r="D9" s="242"/>
      <c r="E9" s="86" t="s">
        <v>905</v>
      </c>
      <c r="F9" s="476" t="s">
        <v>967</v>
      </c>
      <c r="G9" s="264"/>
      <c r="H9" s="422">
        <v>600</v>
      </c>
    </row>
    <row r="10" spans="1:8" ht="19.5" customHeight="1">
      <c r="A10" s="441"/>
      <c r="B10" s="442"/>
      <c r="C10" s="442"/>
      <c r="D10" s="242"/>
      <c r="E10" s="86" t="s">
        <v>1517</v>
      </c>
      <c r="F10" s="476" t="s">
        <v>967</v>
      </c>
      <c r="G10" s="264"/>
      <c r="H10" s="422">
        <v>1200</v>
      </c>
    </row>
    <row r="11" spans="1:8" ht="19.5" customHeight="1">
      <c r="A11" s="441"/>
      <c r="B11" s="442"/>
      <c r="C11" s="442"/>
      <c r="D11" s="242"/>
      <c r="E11" s="86" t="s">
        <v>906</v>
      </c>
      <c r="F11" s="476" t="s">
        <v>967</v>
      </c>
      <c r="G11" s="264"/>
      <c r="H11" s="422">
        <v>800</v>
      </c>
    </row>
    <row r="12" spans="1:8" ht="19.5" customHeight="1">
      <c r="A12" s="441"/>
      <c r="B12" s="442"/>
      <c r="C12" s="442"/>
      <c r="D12" s="242"/>
      <c r="E12" s="86" t="s">
        <v>907</v>
      </c>
      <c r="F12" s="476" t="s">
        <v>967</v>
      </c>
      <c r="G12" s="264"/>
      <c r="H12" s="422">
        <v>650</v>
      </c>
    </row>
    <row r="13" spans="1:8" ht="19.5" customHeight="1">
      <c r="A13" s="441"/>
      <c r="B13" s="442"/>
      <c r="C13" s="442"/>
      <c r="D13" s="242"/>
      <c r="E13" s="86"/>
      <c r="F13" s="476"/>
      <c r="G13" s="264"/>
      <c r="H13" s="422"/>
    </row>
    <row r="14" spans="1:8" ht="19.5" customHeight="1">
      <c r="A14" s="441"/>
      <c r="B14" s="442"/>
      <c r="C14" s="442"/>
      <c r="D14" s="242"/>
      <c r="E14" s="86"/>
      <c r="F14" s="476"/>
      <c r="G14" s="264"/>
      <c r="H14" s="422"/>
    </row>
    <row r="15" spans="1:8" ht="19.5" customHeight="1">
      <c r="A15" s="441"/>
      <c r="B15" s="442"/>
      <c r="C15" s="442"/>
      <c r="D15" s="242"/>
      <c r="E15" s="86"/>
      <c r="F15" s="476"/>
      <c r="G15" s="264"/>
      <c r="H15" s="422"/>
    </row>
    <row r="16" spans="1:8" ht="19.5" customHeight="1">
      <c r="A16" s="441"/>
      <c r="B16" s="442"/>
      <c r="C16" s="442"/>
      <c r="D16" s="242"/>
      <c r="E16" s="86"/>
      <c r="F16" s="476"/>
      <c r="G16" s="264"/>
      <c r="H16" s="422"/>
    </row>
    <row r="17" spans="1:8" ht="19.5" customHeight="1">
      <c r="A17" s="441"/>
      <c r="B17" s="442"/>
      <c r="C17" s="442"/>
      <c r="D17" s="242"/>
      <c r="E17" s="86"/>
      <c r="F17" s="476"/>
      <c r="G17" s="264"/>
      <c r="H17" s="422"/>
    </row>
    <row r="18" spans="1:8" ht="19.5" customHeight="1">
      <c r="A18" s="441"/>
      <c r="B18" s="442"/>
      <c r="C18" s="442"/>
      <c r="D18" s="242"/>
      <c r="E18" s="86"/>
      <c r="F18" s="476"/>
      <c r="G18" s="264"/>
      <c r="H18" s="422"/>
    </row>
    <row r="19" spans="1:8" ht="19.5" customHeight="1">
      <c r="A19" s="441"/>
      <c r="B19" s="442"/>
      <c r="C19" s="442"/>
      <c r="D19" s="242"/>
      <c r="E19" s="86"/>
      <c r="F19" s="476"/>
      <c r="G19" s="264"/>
      <c r="H19" s="422"/>
    </row>
    <row r="20" spans="1:8" ht="19.5" customHeight="1">
      <c r="A20" s="441"/>
      <c r="B20" s="442"/>
      <c r="C20" s="442"/>
      <c r="D20" s="242"/>
      <c r="E20" s="86"/>
      <c r="F20" s="476"/>
      <c r="G20" s="264"/>
      <c r="H20" s="422"/>
    </row>
    <row r="21" spans="1:8" ht="19.5" customHeight="1">
      <c r="A21" s="441"/>
      <c r="B21" s="442"/>
      <c r="C21" s="442"/>
      <c r="D21" s="242"/>
      <c r="E21" s="86"/>
      <c r="F21" s="476"/>
      <c r="G21" s="264"/>
      <c r="H21" s="422"/>
    </row>
    <row r="22" spans="1:8" ht="19.5" customHeight="1">
      <c r="A22" s="441"/>
      <c r="B22" s="442"/>
      <c r="C22" s="442"/>
      <c r="D22" s="242"/>
      <c r="E22" s="86"/>
      <c r="F22" s="476"/>
      <c r="G22" s="264"/>
      <c r="H22" s="422"/>
    </row>
    <row r="23" spans="1:8" ht="19.5" customHeight="1">
      <c r="A23" s="441"/>
      <c r="B23" s="442"/>
      <c r="C23" s="442"/>
      <c r="D23" s="242"/>
      <c r="E23" s="86"/>
      <c r="F23" s="476"/>
      <c r="G23" s="264"/>
      <c r="H23" s="422"/>
    </row>
    <row r="24" spans="1:8" ht="19.5" customHeight="1">
      <c r="A24" s="441"/>
      <c r="B24" s="442"/>
      <c r="C24" s="442"/>
      <c r="D24" s="243"/>
      <c r="E24" s="86"/>
      <c r="F24" s="52"/>
      <c r="G24" s="119"/>
      <c r="H24" s="422"/>
    </row>
    <row r="25" spans="1:8" ht="19.5" customHeight="1">
      <c r="A25" s="443"/>
      <c r="B25" s="444"/>
      <c r="C25" s="444"/>
      <c r="D25" s="250"/>
      <c r="E25" s="93"/>
      <c r="F25" s="58"/>
      <c r="G25" s="162"/>
      <c r="H25" s="483"/>
    </row>
    <row r="26" spans="1:8" s="50" customFormat="1" ht="19.5" customHeight="1">
      <c r="A26" s="556"/>
      <c r="B26" s="557"/>
      <c r="C26" s="557"/>
      <c r="D26" s="244"/>
      <c r="E26" s="91" t="str">
        <f>CONCATENATE(FIXED(COUNTA(E5:E25),0,0),"　店")</f>
        <v>8　店</v>
      </c>
      <c r="F26" s="53">
        <f>SUM(F5:F25)</f>
        <v>500</v>
      </c>
      <c r="G26" s="53">
        <f>SUM(G5:G25)</f>
        <v>0</v>
      </c>
      <c r="H26" s="150">
        <f>SUM(H5:H25)</f>
        <v>11200</v>
      </c>
    </row>
    <row r="27" spans="1:8" s="50" customFormat="1" ht="19.5" customHeight="1">
      <c r="A27" s="455"/>
      <c r="B27" s="456"/>
      <c r="C27" s="456"/>
      <c r="D27" s="457"/>
      <c r="E27" s="92"/>
      <c r="F27" s="459"/>
      <c r="G27" s="460"/>
      <c r="H27" s="461"/>
    </row>
    <row r="28" spans="1:8" ht="19.5" customHeight="1">
      <c r="A28" s="440" t="s">
        <v>68</v>
      </c>
      <c r="B28" s="85"/>
      <c r="C28" s="85"/>
      <c r="D28" s="241"/>
      <c r="E28" s="90" t="s">
        <v>897</v>
      </c>
      <c r="F28" s="477" t="s">
        <v>967</v>
      </c>
      <c r="G28" s="265"/>
      <c r="H28" s="421">
        <v>800</v>
      </c>
    </row>
    <row r="29" spans="1:8" ht="19.5" customHeight="1">
      <c r="A29" s="441">
        <f>SUM(G48)</f>
        <v>0</v>
      </c>
      <c r="B29" s="442" t="s">
        <v>99</v>
      </c>
      <c r="C29" s="442">
        <f>SUM(F48)</f>
        <v>0</v>
      </c>
      <c r="D29" s="242"/>
      <c r="E29" s="86" t="s">
        <v>898</v>
      </c>
      <c r="F29" s="478" t="s">
        <v>967</v>
      </c>
      <c r="G29" s="266"/>
      <c r="H29" s="422">
        <v>250</v>
      </c>
    </row>
    <row r="30" spans="1:8" ht="19.5" customHeight="1">
      <c r="A30" s="479"/>
      <c r="B30" s="480"/>
      <c r="C30" s="480"/>
      <c r="D30" s="242"/>
      <c r="E30" s="86" t="s">
        <v>1519</v>
      </c>
      <c r="F30" s="478" t="s">
        <v>967</v>
      </c>
      <c r="G30" s="266"/>
      <c r="H30" s="422">
        <v>350</v>
      </c>
    </row>
    <row r="31" spans="1:8" ht="19.5" customHeight="1">
      <c r="A31" s="479"/>
      <c r="B31" s="480"/>
      <c r="C31" s="480"/>
      <c r="D31" s="242"/>
      <c r="E31" s="86" t="s">
        <v>1518</v>
      </c>
      <c r="F31" s="481" t="s">
        <v>967</v>
      </c>
      <c r="G31" s="267"/>
      <c r="H31" s="422">
        <v>850</v>
      </c>
    </row>
    <row r="32" spans="1:8" ht="19.5" customHeight="1">
      <c r="A32" s="479"/>
      <c r="B32" s="480"/>
      <c r="C32" s="480"/>
      <c r="D32" s="208"/>
      <c r="E32" s="86" t="s">
        <v>929</v>
      </c>
      <c r="F32" s="481" t="s">
        <v>967</v>
      </c>
      <c r="G32" s="267"/>
      <c r="H32" s="422">
        <v>50</v>
      </c>
    </row>
    <row r="33" spans="1:8" ht="19.5" customHeight="1">
      <c r="A33" s="471"/>
      <c r="B33" s="472"/>
      <c r="C33" s="472"/>
      <c r="D33" s="208"/>
      <c r="E33" s="482" t="s">
        <v>930</v>
      </c>
      <c r="F33" s="481" t="s">
        <v>967</v>
      </c>
      <c r="G33" s="267"/>
      <c r="H33" s="422">
        <v>250</v>
      </c>
    </row>
    <row r="34" spans="1:8" ht="19.5" customHeight="1">
      <c r="A34" s="471"/>
      <c r="B34" s="472"/>
      <c r="C34" s="472"/>
      <c r="D34" s="220"/>
      <c r="E34" s="482"/>
      <c r="F34" s="473"/>
      <c r="G34" s="268"/>
      <c r="H34" s="420"/>
    </row>
    <row r="35" spans="1:8" ht="19.5" customHeight="1">
      <c r="A35" s="471"/>
      <c r="B35" s="472"/>
      <c r="C35" s="472"/>
      <c r="D35" s="220"/>
      <c r="E35" s="482"/>
      <c r="F35" s="473"/>
      <c r="G35" s="268"/>
      <c r="H35" s="420"/>
    </row>
    <row r="36" spans="1:8" ht="19.5" customHeight="1">
      <c r="A36" s="471"/>
      <c r="B36" s="472"/>
      <c r="C36" s="472"/>
      <c r="D36" s="220"/>
      <c r="E36" s="482"/>
      <c r="F36" s="473"/>
      <c r="G36" s="268"/>
      <c r="H36" s="420"/>
    </row>
    <row r="37" spans="1:8" ht="19.5" customHeight="1">
      <c r="A37" s="471"/>
      <c r="B37" s="472"/>
      <c r="C37" s="472"/>
      <c r="D37" s="220"/>
      <c r="E37" s="482"/>
      <c r="F37" s="473"/>
      <c r="G37" s="268"/>
      <c r="H37" s="420"/>
    </row>
    <row r="38" spans="1:8" ht="19.5" customHeight="1">
      <c r="A38" s="471"/>
      <c r="B38" s="472"/>
      <c r="C38" s="472"/>
      <c r="D38" s="220"/>
      <c r="E38" s="482"/>
      <c r="F38" s="473"/>
      <c r="G38" s="268"/>
      <c r="H38" s="420"/>
    </row>
    <row r="39" spans="1:8" ht="19.5" customHeight="1">
      <c r="A39" s="471"/>
      <c r="B39" s="472"/>
      <c r="C39" s="472"/>
      <c r="D39" s="220"/>
      <c r="E39" s="482"/>
      <c r="F39" s="473"/>
      <c r="G39" s="268"/>
      <c r="H39" s="420"/>
    </row>
    <row r="40" spans="1:8" ht="19.5" customHeight="1">
      <c r="A40" s="471"/>
      <c r="B40" s="472"/>
      <c r="C40" s="472"/>
      <c r="D40" s="220"/>
      <c r="E40" s="482"/>
      <c r="F40" s="473"/>
      <c r="G40" s="268"/>
      <c r="H40" s="420"/>
    </row>
    <row r="41" spans="1:8" ht="19.5" customHeight="1">
      <c r="A41" s="471"/>
      <c r="B41" s="472"/>
      <c r="C41" s="472"/>
      <c r="D41" s="220"/>
      <c r="E41" s="482"/>
      <c r="F41" s="473"/>
      <c r="G41" s="268"/>
      <c r="H41" s="420"/>
    </row>
    <row r="42" spans="1:8" ht="19.5" customHeight="1">
      <c r="A42" s="471"/>
      <c r="B42" s="472"/>
      <c r="C42" s="472"/>
      <c r="D42" s="220"/>
      <c r="E42" s="482"/>
      <c r="F42" s="473"/>
      <c r="G42" s="268"/>
      <c r="H42" s="420"/>
    </row>
    <row r="43" spans="1:8" ht="19.5" customHeight="1">
      <c r="A43" s="471"/>
      <c r="B43" s="472"/>
      <c r="C43" s="472"/>
      <c r="D43" s="220"/>
      <c r="E43" s="482"/>
      <c r="F43" s="473"/>
      <c r="G43" s="268"/>
      <c r="H43" s="420"/>
    </row>
    <row r="44" spans="1:8" ht="19.5" customHeight="1">
      <c r="A44" s="471"/>
      <c r="B44" s="472"/>
      <c r="C44" s="472"/>
      <c r="D44" s="220"/>
      <c r="E44" s="482"/>
      <c r="F44" s="473"/>
      <c r="G44" s="268"/>
      <c r="H44" s="420"/>
    </row>
    <row r="45" spans="1:8" ht="19.5" customHeight="1">
      <c r="A45" s="471"/>
      <c r="B45" s="472"/>
      <c r="C45" s="472"/>
      <c r="D45" s="220"/>
      <c r="E45" s="482"/>
      <c r="F45" s="473"/>
      <c r="G45" s="268"/>
      <c r="H45" s="420"/>
    </row>
    <row r="46" spans="1:8" ht="19.5" customHeight="1">
      <c r="A46" s="471"/>
      <c r="B46" s="472"/>
      <c r="C46" s="472"/>
      <c r="D46" s="220"/>
      <c r="E46" s="255"/>
      <c r="F46" s="473"/>
      <c r="G46" s="268"/>
      <c r="H46" s="420"/>
    </row>
    <row r="47" spans="1:8" ht="19.5" customHeight="1">
      <c r="A47" s="474"/>
      <c r="B47" s="475"/>
      <c r="C47" s="475"/>
      <c r="D47" s="245"/>
      <c r="E47" s="260"/>
      <c r="F47" s="55"/>
      <c r="G47" s="168"/>
      <c r="H47" s="423"/>
    </row>
    <row r="48" spans="1:8" s="50" customFormat="1" ht="19.5" customHeight="1">
      <c r="A48" s="45"/>
      <c r="B48" s="73"/>
      <c r="C48" s="73"/>
      <c r="D48" s="244"/>
      <c r="E48" s="91" t="str">
        <f>CONCATENATE(FIXED(COUNTA(E28:E47),0,0),"　店")</f>
        <v>6　店</v>
      </c>
      <c r="F48" s="53">
        <f>SUM(F28:F47)</f>
        <v>0</v>
      </c>
      <c r="G48" s="53">
        <f>SUM(G28:G47)</f>
        <v>0</v>
      </c>
      <c r="H48" s="151">
        <f>SUM(H28:H47)</f>
        <v>2550</v>
      </c>
    </row>
    <row r="49" spans="1:8" s="50"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H49 A3:H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38.xml><?xml version="1.0" encoding="utf-8"?>
<worksheet xmlns="http://schemas.openxmlformats.org/spreadsheetml/2006/main" xmlns:r="http://schemas.openxmlformats.org/officeDocument/2006/relationships">
  <sheetPr codeName="Sheet37">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18" sqref="N18"/>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9"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550" t="s">
        <v>69</v>
      </c>
      <c r="B5" s="551"/>
      <c r="C5" s="551"/>
      <c r="D5" s="241" t="s">
        <v>720</v>
      </c>
      <c r="E5" s="94" t="s">
        <v>1488</v>
      </c>
      <c r="F5" s="169">
        <v>1700</v>
      </c>
      <c r="G5" s="484"/>
      <c r="H5" s="424">
        <v>9700</v>
      </c>
    </row>
    <row r="6" spans="1:8" ht="19.5" customHeight="1">
      <c r="A6" s="441">
        <f>SUM(G48)</f>
        <v>0</v>
      </c>
      <c r="B6" s="442" t="s">
        <v>99</v>
      </c>
      <c r="C6" s="442">
        <f>SUM(F48)</f>
        <v>6750</v>
      </c>
      <c r="D6" s="242" t="s">
        <v>721</v>
      </c>
      <c r="E6" s="95" t="s">
        <v>1489</v>
      </c>
      <c r="F6" s="170">
        <v>400</v>
      </c>
      <c r="G6" s="485"/>
      <c r="H6" s="422">
        <v>3000</v>
      </c>
    </row>
    <row r="7" spans="1:8" ht="19.5" customHeight="1">
      <c r="A7" s="113"/>
      <c r="B7" s="114"/>
      <c r="C7" s="114"/>
      <c r="D7" s="242" t="s">
        <v>722</v>
      </c>
      <c r="E7" s="95" t="s">
        <v>1490</v>
      </c>
      <c r="F7" s="170">
        <v>300</v>
      </c>
      <c r="G7" s="485"/>
      <c r="H7" s="422">
        <v>2850</v>
      </c>
    </row>
    <row r="8" spans="1:8" ht="19.5" customHeight="1">
      <c r="A8" s="113"/>
      <c r="B8" s="114"/>
      <c r="C8" s="114"/>
      <c r="D8" s="242" t="s">
        <v>723</v>
      </c>
      <c r="E8" s="95" t="s">
        <v>931</v>
      </c>
      <c r="F8" s="170">
        <v>350</v>
      </c>
      <c r="G8" s="485"/>
      <c r="H8" s="422">
        <v>4350</v>
      </c>
    </row>
    <row r="9" spans="1:8" ht="19.5" customHeight="1">
      <c r="A9" s="113"/>
      <c r="B9" s="114"/>
      <c r="C9" s="114"/>
      <c r="D9" s="242" t="s">
        <v>724</v>
      </c>
      <c r="E9" s="95" t="s">
        <v>1491</v>
      </c>
      <c r="F9" s="170">
        <v>200</v>
      </c>
      <c r="G9" s="485"/>
      <c r="H9" s="422">
        <v>1500</v>
      </c>
    </row>
    <row r="10" spans="1:8" ht="19.5" customHeight="1">
      <c r="A10" s="113"/>
      <c r="B10" s="114"/>
      <c r="C10" s="114"/>
      <c r="D10" s="242" t="s">
        <v>725</v>
      </c>
      <c r="E10" s="95" t="s">
        <v>851</v>
      </c>
      <c r="F10" s="170">
        <v>100</v>
      </c>
      <c r="G10" s="485"/>
      <c r="H10" s="422">
        <v>1250</v>
      </c>
    </row>
    <row r="11" spans="1:8" ht="19.5" customHeight="1">
      <c r="A11" s="113"/>
      <c r="B11" s="114"/>
      <c r="C11" s="114"/>
      <c r="D11" s="242" t="s">
        <v>726</v>
      </c>
      <c r="E11" s="95" t="s">
        <v>852</v>
      </c>
      <c r="F11" s="170">
        <v>100</v>
      </c>
      <c r="G11" s="485"/>
      <c r="H11" s="422">
        <v>1700</v>
      </c>
    </row>
    <row r="12" spans="1:8" ht="19.5" customHeight="1">
      <c r="A12" s="113"/>
      <c r="B12" s="114"/>
      <c r="C12" s="114"/>
      <c r="D12" s="242" t="s">
        <v>727</v>
      </c>
      <c r="E12" s="95" t="s">
        <v>853</v>
      </c>
      <c r="F12" s="170">
        <v>150</v>
      </c>
      <c r="G12" s="485"/>
      <c r="H12" s="422">
        <v>2050</v>
      </c>
    </row>
    <row r="13" spans="1:8" ht="19.5" customHeight="1">
      <c r="A13" s="113"/>
      <c r="B13" s="114"/>
      <c r="C13" s="114"/>
      <c r="D13" s="242" t="s">
        <v>728</v>
      </c>
      <c r="E13" s="95" t="s">
        <v>932</v>
      </c>
      <c r="F13" s="170">
        <v>150</v>
      </c>
      <c r="G13" s="485"/>
      <c r="H13" s="422">
        <v>2150</v>
      </c>
    </row>
    <row r="14" spans="1:8" ht="19.5" customHeight="1">
      <c r="A14" s="113"/>
      <c r="B14" s="114"/>
      <c r="C14" s="114"/>
      <c r="D14" s="242" t="s">
        <v>729</v>
      </c>
      <c r="E14" s="95" t="s">
        <v>854</v>
      </c>
      <c r="F14" s="170">
        <v>200</v>
      </c>
      <c r="G14" s="485"/>
      <c r="H14" s="422">
        <v>2000</v>
      </c>
    </row>
    <row r="15" spans="1:8" ht="19.5" customHeight="1">
      <c r="A15" s="113"/>
      <c r="B15" s="114"/>
      <c r="C15" s="114"/>
      <c r="D15" s="242" t="s">
        <v>730</v>
      </c>
      <c r="E15" s="95" t="s">
        <v>855</v>
      </c>
      <c r="F15" s="170">
        <v>100</v>
      </c>
      <c r="G15" s="485"/>
      <c r="H15" s="422">
        <v>1800</v>
      </c>
    </row>
    <row r="16" spans="1:8" ht="19.5" customHeight="1">
      <c r="A16" s="113"/>
      <c r="B16" s="114"/>
      <c r="C16" s="114"/>
      <c r="D16" s="242" t="s">
        <v>731</v>
      </c>
      <c r="E16" s="95" t="s">
        <v>971</v>
      </c>
      <c r="F16" s="170">
        <v>100</v>
      </c>
      <c r="G16" s="485"/>
      <c r="H16" s="422">
        <v>1300</v>
      </c>
    </row>
    <row r="17" spans="1:8" ht="19.5" customHeight="1">
      <c r="A17" s="113"/>
      <c r="B17" s="114"/>
      <c r="C17" s="114"/>
      <c r="D17" s="242" t="s">
        <v>732</v>
      </c>
      <c r="E17" s="95" t="s">
        <v>856</v>
      </c>
      <c r="F17" s="170">
        <v>200</v>
      </c>
      <c r="G17" s="485"/>
      <c r="H17" s="422">
        <v>1900</v>
      </c>
    </row>
    <row r="18" spans="1:8" ht="19.5" customHeight="1">
      <c r="A18" s="113"/>
      <c r="B18" s="114"/>
      <c r="C18" s="114"/>
      <c r="D18" s="242" t="s">
        <v>733</v>
      </c>
      <c r="E18" s="95" t="s">
        <v>1492</v>
      </c>
      <c r="F18" s="170">
        <v>300</v>
      </c>
      <c r="G18" s="485"/>
      <c r="H18" s="422">
        <v>3200</v>
      </c>
    </row>
    <row r="19" spans="1:8" ht="19.5" customHeight="1">
      <c r="A19" s="113"/>
      <c r="B19" s="114"/>
      <c r="C19" s="114"/>
      <c r="D19" s="242" t="s">
        <v>734</v>
      </c>
      <c r="E19" s="95" t="s">
        <v>1493</v>
      </c>
      <c r="F19" s="170">
        <v>200</v>
      </c>
      <c r="G19" s="485"/>
      <c r="H19" s="422">
        <v>2550</v>
      </c>
    </row>
    <row r="20" spans="1:8" ht="19.5" customHeight="1">
      <c r="A20" s="554"/>
      <c r="B20" s="555"/>
      <c r="C20" s="555"/>
      <c r="D20" s="242" t="s">
        <v>735</v>
      </c>
      <c r="E20" s="95" t="s">
        <v>857</v>
      </c>
      <c r="F20" s="170">
        <v>200</v>
      </c>
      <c r="G20" s="485"/>
      <c r="H20" s="422">
        <v>3050</v>
      </c>
    </row>
    <row r="21" spans="1:8" ht="19.5" customHeight="1">
      <c r="A21" s="441"/>
      <c r="B21" s="442"/>
      <c r="C21" s="442"/>
      <c r="D21" s="242" t="s">
        <v>736</v>
      </c>
      <c r="E21" s="95" t="s">
        <v>1494</v>
      </c>
      <c r="F21" s="170">
        <v>100</v>
      </c>
      <c r="G21" s="485"/>
      <c r="H21" s="422">
        <v>2800</v>
      </c>
    </row>
    <row r="22" spans="1:8" ht="19.5" customHeight="1">
      <c r="A22" s="554"/>
      <c r="B22" s="555"/>
      <c r="C22" s="555"/>
      <c r="D22" s="242" t="s">
        <v>737</v>
      </c>
      <c r="E22" s="95" t="s">
        <v>1495</v>
      </c>
      <c r="F22" s="170">
        <v>200</v>
      </c>
      <c r="G22" s="485"/>
      <c r="H22" s="422">
        <v>1400</v>
      </c>
    </row>
    <row r="23" spans="1:8" ht="19.5" customHeight="1">
      <c r="A23" s="554"/>
      <c r="B23" s="555"/>
      <c r="C23" s="555"/>
      <c r="D23" s="242" t="s">
        <v>738</v>
      </c>
      <c r="E23" s="95" t="s">
        <v>858</v>
      </c>
      <c r="F23" s="170">
        <v>200</v>
      </c>
      <c r="G23" s="485"/>
      <c r="H23" s="422">
        <v>1800</v>
      </c>
    </row>
    <row r="24" spans="1:8" ht="19.5" customHeight="1">
      <c r="A24" s="554"/>
      <c r="B24" s="555"/>
      <c r="C24" s="555"/>
      <c r="D24" s="242" t="s">
        <v>739</v>
      </c>
      <c r="E24" s="95" t="s">
        <v>859</v>
      </c>
      <c r="F24" s="170">
        <v>200</v>
      </c>
      <c r="G24" s="485"/>
      <c r="H24" s="422">
        <v>3250</v>
      </c>
    </row>
    <row r="25" spans="1:8" ht="19.5" customHeight="1">
      <c r="A25" s="554"/>
      <c r="B25" s="555"/>
      <c r="C25" s="555"/>
      <c r="D25" s="242" t="s">
        <v>740</v>
      </c>
      <c r="E25" s="95" t="s">
        <v>860</v>
      </c>
      <c r="F25" s="170">
        <v>150</v>
      </c>
      <c r="G25" s="485"/>
      <c r="H25" s="422">
        <v>1350</v>
      </c>
    </row>
    <row r="26" spans="1:8" ht="19.5" customHeight="1">
      <c r="A26" s="554"/>
      <c r="B26" s="555"/>
      <c r="C26" s="555"/>
      <c r="D26" s="242" t="s">
        <v>741</v>
      </c>
      <c r="E26" s="95" t="s">
        <v>1496</v>
      </c>
      <c r="F26" s="170">
        <v>100</v>
      </c>
      <c r="G26" s="485"/>
      <c r="H26" s="422">
        <v>1450</v>
      </c>
    </row>
    <row r="27" spans="1:8" ht="19.5" customHeight="1">
      <c r="A27" s="554"/>
      <c r="B27" s="555"/>
      <c r="C27" s="555"/>
      <c r="D27" s="242" t="s">
        <v>742</v>
      </c>
      <c r="E27" s="95" t="s">
        <v>861</v>
      </c>
      <c r="F27" s="170">
        <v>50</v>
      </c>
      <c r="G27" s="485"/>
      <c r="H27" s="422">
        <v>1300</v>
      </c>
    </row>
    <row r="28" spans="1:8" ht="19.5" customHeight="1">
      <c r="A28" s="554"/>
      <c r="B28" s="555"/>
      <c r="C28" s="555"/>
      <c r="D28" s="242" t="s">
        <v>743</v>
      </c>
      <c r="E28" s="95" t="s">
        <v>862</v>
      </c>
      <c r="F28" s="170">
        <v>150</v>
      </c>
      <c r="G28" s="485"/>
      <c r="H28" s="422">
        <v>1550</v>
      </c>
    </row>
    <row r="29" spans="1:8" ht="19.5" customHeight="1">
      <c r="A29" s="554"/>
      <c r="B29" s="555"/>
      <c r="C29" s="555"/>
      <c r="D29" s="242" t="s">
        <v>744</v>
      </c>
      <c r="E29" s="95" t="s">
        <v>863</v>
      </c>
      <c r="F29" s="170">
        <v>150</v>
      </c>
      <c r="G29" s="485"/>
      <c r="H29" s="422">
        <v>1650</v>
      </c>
    </row>
    <row r="30" spans="1:8" ht="19.5" customHeight="1">
      <c r="A30" s="554"/>
      <c r="B30" s="555"/>
      <c r="C30" s="555"/>
      <c r="D30" s="242" t="s">
        <v>745</v>
      </c>
      <c r="E30" s="95" t="s">
        <v>864</v>
      </c>
      <c r="F30" s="170">
        <v>200</v>
      </c>
      <c r="G30" s="485"/>
      <c r="H30" s="422">
        <v>1700</v>
      </c>
    </row>
    <row r="31" spans="1:8" ht="19.5" customHeight="1">
      <c r="A31" s="554"/>
      <c r="B31" s="555"/>
      <c r="C31" s="555"/>
      <c r="D31" s="242" t="s">
        <v>746</v>
      </c>
      <c r="E31" s="95" t="s">
        <v>865</v>
      </c>
      <c r="F31" s="170">
        <v>100</v>
      </c>
      <c r="G31" s="485"/>
      <c r="H31" s="422">
        <v>1700</v>
      </c>
    </row>
    <row r="32" spans="1:8" ht="19.5" customHeight="1">
      <c r="A32" s="441"/>
      <c r="B32" s="442"/>
      <c r="C32" s="442"/>
      <c r="D32" s="242" t="s">
        <v>747</v>
      </c>
      <c r="E32" s="95" t="s">
        <v>896</v>
      </c>
      <c r="F32" s="170">
        <v>100</v>
      </c>
      <c r="G32" s="485"/>
      <c r="H32" s="422">
        <v>2350</v>
      </c>
    </row>
    <row r="33" spans="1:8" ht="19.5" customHeight="1">
      <c r="A33" s="554"/>
      <c r="B33" s="555"/>
      <c r="C33" s="555"/>
      <c r="D33" s="242" t="s">
        <v>748</v>
      </c>
      <c r="E33" s="95" t="s">
        <v>1497</v>
      </c>
      <c r="F33" s="170">
        <v>100</v>
      </c>
      <c r="G33" s="485"/>
      <c r="H33" s="422">
        <v>1850</v>
      </c>
    </row>
    <row r="34" spans="1:8" ht="19.5" customHeight="1">
      <c r="A34" s="113"/>
      <c r="B34" s="114"/>
      <c r="C34" s="114"/>
      <c r="D34" s="242" t="s">
        <v>749</v>
      </c>
      <c r="E34" s="95" t="s">
        <v>866</v>
      </c>
      <c r="F34" s="170">
        <v>100</v>
      </c>
      <c r="G34" s="485"/>
      <c r="H34" s="422">
        <v>1650</v>
      </c>
    </row>
    <row r="35" spans="1:8" ht="19.5" customHeight="1">
      <c r="A35" s="113"/>
      <c r="B35" s="114"/>
      <c r="C35" s="114"/>
      <c r="D35" s="246" t="s">
        <v>1022</v>
      </c>
      <c r="E35" s="95" t="s">
        <v>1498</v>
      </c>
      <c r="F35" s="170">
        <v>50</v>
      </c>
      <c r="G35" s="486"/>
      <c r="H35" s="420">
        <v>1650</v>
      </c>
    </row>
    <row r="36" spans="1:8" ht="19.5" customHeight="1">
      <c r="A36" s="113"/>
      <c r="B36" s="114"/>
      <c r="C36" s="114"/>
      <c r="D36" s="246" t="s">
        <v>1023</v>
      </c>
      <c r="E36" s="95" t="s">
        <v>1024</v>
      </c>
      <c r="F36" s="170">
        <v>50</v>
      </c>
      <c r="G36" s="486"/>
      <c r="H36" s="420">
        <v>350</v>
      </c>
    </row>
    <row r="37" spans="1:8" ht="19.5" customHeight="1">
      <c r="A37" s="418"/>
      <c r="B37" s="419"/>
      <c r="C37" s="419"/>
      <c r="D37" s="246"/>
      <c r="E37" s="95"/>
      <c r="F37" s="170"/>
      <c r="G37" s="486"/>
      <c r="H37" s="420"/>
    </row>
    <row r="38" spans="1:8" ht="19.5" customHeight="1">
      <c r="A38" s="418"/>
      <c r="B38" s="419"/>
      <c r="C38" s="419"/>
      <c r="D38" s="246"/>
      <c r="E38" s="188"/>
      <c r="F38" s="187"/>
      <c r="G38" s="486"/>
      <c r="H38" s="420"/>
    </row>
    <row r="39" spans="1:8" ht="19.5" customHeight="1">
      <c r="A39" s="418"/>
      <c r="B39" s="419"/>
      <c r="C39" s="419"/>
      <c r="D39" s="246"/>
      <c r="E39" s="188"/>
      <c r="F39" s="187"/>
      <c r="G39" s="486"/>
      <c r="H39" s="420"/>
    </row>
    <row r="40" spans="1:8" ht="19.5" customHeight="1">
      <c r="A40" s="418"/>
      <c r="B40" s="419"/>
      <c r="C40" s="419"/>
      <c r="D40" s="246"/>
      <c r="E40" s="188"/>
      <c r="F40" s="187"/>
      <c r="G40" s="486"/>
      <c r="H40" s="420"/>
    </row>
    <row r="41" spans="1:8" ht="19.5" customHeight="1">
      <c r="A41" s="418"/>
      <c r="B41" s="419"/>
      <c r="C41" s="419"/>
      <c r="D41" s="246"/>
      <c r="E41" s="188"/>
      <c r="F41" s="187"/>
      <c r="G41" s="486"/>
      <c r="H41" s="420"/>
    </row>
    <row r="42" spans="1:8" ht="19.5" customHeight="1">
      <c r="A42" s="418"/>
      <c r="B42" s="419"/>
      <c r="C42" s="419"/>
      <c r="D42" s="246"/>
      <c r="E42" s="188"/>
      <c r="F42" s="187"/>
      <c r="G42" s="486"/>
      <c r="H42" s="420"/>
    </row>
    <row r="43" spans="1:8" ht="19.5" customHeight="1">
      <c r="A43" s="418"/>
      <c r="B43" s="419"/>
      <c r="C43" s="419"/>
      <c r="D43" s="246"/>
      <c r="E43" s="188"/>
      <c r="F43" s="187"/>
      <c r="G43" s="486"/>
      <c r="H43" s="420"/>
    </row>
    <row r="44" spans="1:8" ht="19.5" customHeight="1">
      <c r="A44" s="418"/>
      <c r="B44" s="419"/>
      <c r="C44" s="419"/>
      <c r="D44" s="246"/>
      <c r="E44" s="188"/>
      <c r="F44" s="187"/>
      <c r="G44" s="486"/>
      <c r="H44" s="420"/>
    </row>
    <row r="45" spans="1:8" ht="19.5" customHeight="1">
      <c r="A45" s="418"/>
      <c r="B45" s="419"/>
      <c r="C45" s="419"/>
      <c r="D45" s="246"/>
      <c r="E45" s="188"/>
      <c r="F45" s="187"/>
      <c r="G45" s="486"/>
      <c r="H45" s="420"/>
    </row>
    <row r="46" spans="1:8" ht="19.5" customHeight="1">
      <c r="A46" s="418"/>
      <c r="B46" s="419"/>
      <c r="C46" s="419"/>
      <c r="D46" s="248"/>
      <c r="E46" s="87"/>
      <c r="F46" s="54"/>
      <c r="G46" s="120"/>
      <c r="H46" s="420"/>
    </row>
    <row r="47" spans="1:8" ht="19.5" customHeight="1">
      <c r="A47" s="418"/>
      <c r="B47" s="419"/>
      <c r="C47" s="419"/>
      <c r="D47" s="248"/>
      <c r="E47" s="87"/>
      <c r="F47" s="54"/>
      <c r="G47" s="120"/>
      <c r="H47" s="420"/>
    </row>
    <row r="48" spans="1:8" s="50" customFormat="1" ht="19.5" customHeight="1">
      <c r="A48" s="45"/>
      <c r="B48" s="73"/>
      <c r="C48" s="73"/>
      <c r="D48" s="244"/>
      <c r="E48" s="91" t="str">
        <f>CONCATENATE(FIXED(COUNTA(E5:E47),0,0),"　店")</f>
        <v>32　店</v>
      </c>
      <c r="F48" s="53">
        <f>SUM(F5:F47)</f>
        <v>6750</v>
      </c>
      <c r="G48" s="53">
        <f>SUM(G5:G47)</f>
        <v>0</v>
      </c>
      <c r="H48" s="150">
        <f>SUM(H5:H47)</f>
        <v>72150</v>
      </c>
    </row>
    <row r="49" spans="1:8" s="50"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H48">
      <formula1>F38</formula1>
    </dataValidation>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A3:H3 H49 H5:H37"/>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9.xml><?xml version="1.0" encoding="utf-8"?>
<worksheet xmlns="http://schemas.openxmlformats.org/spreadsheetml/2006/main" xmlns:r="http://schemas.openxmlformats.org/officeDocument/2006/relationships">
  <sheetPr codeName="Sheet38">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29" sqref="M29"/>
    </sheetView>
  </sheetViews>
  <sheetFormatPr defaultColWidth="9.00390625" defaultRowHeight="13.5"/>
  <cols>
    <col min="1" max="1" width="10.625" style="43" customWidth="1"/>
    <col min="2" max="2" width="2.625" style="43" customWidth="1"/>
    <col min="3" max="3" width="10.625" style="43" customWidth="1"/>
    <col min="4" max="4" width="8.625" style="251" customWidth="1"/>
    <col min="5" max="5" width="20.625" style="89" customWidth="1"/>
    <col min="6" max="7" width="20.625" style="51" customWidth="1"/>
    <col min="8" max="8" width="20.625" style="43" customWidth="1"/>
    <col min="9" max="16384" width="9.00390625" style="42" customWidth="1"/>
  </cols>
  <sheetData>
    <row r="1" spans="1:8" s="10" customFormat="1" ht="39.75" customHeight="1">
      <c r="A1" s="696" t="s">
        <v>0</v>
      </c>
      <c r="B1" s="697"/>
      <c r="C1" s="698"/>
      <c r="D1" s="284" t="s">
        <v>116</v>
      </c>
      <c r="E1" s="685"/>
      <c r="F1" s="686"/>
      <c r="G1" s="283" t="s">
        <v>770</v>
      </c>
      <c r="H1" s="499"/>
    </row>
    <row r="2" spans="1:8" s="10" customFormat="1" ht="39.75" customHeight="1">
      <c r="A2" s="693"/>
      <c r="B2" s="694"/>
      <c r="C2" s="695"/>
      <c r="D2" s="284" t="s">
        <v>117</v>
      </c>
      <c r="E2" s="687"/>
      <c r="F2" s="686"/>
      <c r="G2" s="283" t="s">
        <v>15</v>
      </c>
      <c r="H2" s="521">
        <f>SUM(A6)</f>
        <v>0</v>
      </c>
    </row>
    <row r="3" spans="1:8" s="20" customFormat="1" ht="24" customHeight="1">
      <c r="A3" s="17"/>
      <c r="B3" s="17"/>
      <c r="C3" s="17"/>
      <c r="D3" s="211"/>
      <c r="E3" s="18"/>
      <c r="F3" s="18"/>
      <c r="G3" s="691"/>
      <c r="H3" s="700"/>
    </row>
    <row r="4" spans="1:8" s="13" customFormat="1" ht="19.5" customHeight="1">
      <c r="A4" s="689" t="s">
        <v>119</v>
      </c>
      <c r="B4" s="648"/>
      <c r="C4" s="690"/>
      <c r="D4" s="699" t="s">
        <v>115</v>
      </c>
      <c r="E4" s="651"/>
      <c r="F4" s="490" t="s">
        <v>120</v>
      </c>
      <c r="G4" s="519" t="s">
        <v>912</v>
      </c>
      <c r="H4" s="503" t="s">
        <v>118</v>
      </c>
    </row>
    <row r="5" spans="1:8" ht="19.5" customHeight="1">
      <c r="A5" s="550" t="s">
        <v>70</v>
      </c>
      <c r="B5" s="551"/>
      <c r="C5" s="551"/>
      <c r="D5" s="241" t="s">
        <v>750</v>
      </c>
      <c r="E5" s="254" t="s">
        <v>1520</v>
      </c>
      <c r="F5" s="63">
        <v>450</v>
      </c>
      <c r="G5" s="487"/>
      <c r="H5" s="421">
        <v>7350</v>
      </c>
    </row>
    <row r="6" spans="1:8" ht="19.5" customHeight="1">
      <c r="A6" s="441">
        <f>SUM(G48)</f>
        <v>0</v>
      </c>
      <c r="B6" s="442" t="s">
        <v>99</v>
      </c>
      <c r="C6" s="442">
        <f>SUM(F48)</f>
        <v>450</v>
      </c>
      <c r="D6" s="242"/>
      <c r="E6" s="255" t="s">
        <v>895</v>
      </c>
      <c r="F6" s="64" t="s">
        <v>967</v>
      </c>
      <c r="G6" s="488"/>
      <c r="H6" s="422">
        <v>1100</v>
      </c>
    </row>
    <row r="7" spans="1:8" ht="19.5" customHeight="1">
      <c r="A7" s="113"/>
      <c r="B7" s="114"/>
      <c r="C7" s="114"/>
      <c r="D7" s="242"/>
      <c r="E7" s="255" t="s">
        <v>908</v>
      </c>
      <c r="F7" s="44" t="s">
        <v>967</v>
      </c>
      <c r="G7" s="119"/>
      <c r="H7" s="422">
        <v>700</v>
      </c>
    </row>
    <row r="8" spans="1:8" ht="19.5" customHeight="1">
      <c r="A8" s="113"/>
      <c r="B8" s="114"/>
      <c r="C8" s="114"/>
      <c r="D8" s="242"/>
      <c r="E8" s="255" t="s">
        <v>1521</v>
      </c>
      <c r="F8" s="44" t="s">
        <v>967</v>
      </c>
      <c r="G8" s="119"/>
      <c r="H8" s="422">
        <v>3150</v>
      </c>
    </row>
    <row r="9" spans="1:8" ht="19.5" customHeight="1">
      <c r="A9" s="113"/>
      <c r="B9" s="114"/>
      <c r="C9" s="114"/>
      <c r="D9" s="242"/>
      <c r="E9" s="86"/>
      <c r="F9" s="44"/>
      <c r="G9" s="119"/>
      <c r="H9" s="422"/>
    </row>
    <row r="10" spans="1:8" ht="19.5" customHeight="1">
      <c r="A10" s="113"/>
      <c r="B10" s="114"/>
      <c r="C10" s="114"/>
      <c r="D10" s="242"/>
      <c r="E10" s="86"/>
      <c r="F10" s="44"/>
      <c r="G10" s="119"/>
      <c r="H10" s="422"/>
    </row>
    <row r="11" spans="1:8" ht="19.5" customHeight="1">
      <c r="A11" s="113"/>
      <c r="B11" s="114"/>
      <c r="C11" s="114"/>
      <c r="D11" s="242"/>
      <c r="E11" s="86"/>
      <c r="F11" s="44"/>
      <c r="G11" s="119"/>
      <c r="H11" s="422"/>
    </row>
    <row r="12" spans="1:8" ht="19.5" customHeight="1">
      <c r="A12" s="113"/>
      <c r="B12" s="114"/>
      <c r="C12" s="114"/>
      <c r="D12" s="242"/>
      <c r="E12" s="86"/>
      <c r="F12" s="44"/>
      <c r="G12" s="119"/>
      <c r="H12" s="422"/>
    </row>
    <row r="13" spans="1:8" ht="19.5" customHeight="1">
      <c r="A13" s="113"/>
      <c r="B13" s="114"/>
      <c r="C13" s="114"/>
      <c r="D13" s="242"/>
      <c r="E13" s="86"/>
      <c r="F13" s="44"/>
      <c r="G13" s="119"/>
      <c r="H13" s="422"/>
    </row>
    <row r="14" spans="1:8" ht="19.5" customHeight="1">
      <c r="A14" s="113"/>
      <c r="B14" s="114"/>
      <c r="C14" s="114"/>
      <c r="D14" s="242"/>
      <c r="E14" s="86"/>
      <c r="F14" s="44"/>
      <c r="G14" s="119"/>
      <c r="H14" s="422"/>
    </row>
    <row r="15" spans="1:8" ht="19.5" customHeight="1">
      <c r="A15" s="113"/>
      <c r="B15" s="114"/>
      <c r="C15" s="114"/>
      <c r="D15" s="242"/>
      <c r="E15" s="86"/>
      <c r="F15" s="44"/>
      <c r="G15" s="119"/>
      <c r="H15" s="422"/>
    </row>
    <row r="16" spans="1:8" ht="19.5" customHeight="1">
      <c r="A16" s="113"/>
      <c r="B16" s="114"/>
      <c r="C16" s="114"/>
      <c r="D16" s="242"/>
      <c r="E16" s="86"/>
      <c r="F16" s="44"/>
      <c r="G16" s="119"/>
      <c r="H16" s="422"/>
    </row>
    <row r="17" spans="1:8" ht="19.5" customHeight="1">
      <c r="A17" s="113"/>
      <c r="B17" s="114"/>
      <c r="C17" s="114"/>
      <c r="D17" s="242"/>
      <c r="E17" s="86"/>
      <c r="F17" s="44"/>
      <c r="G17" s="119"/>
      <c r="H17" s="422"/>
    </row>
    <row r="18" spans="1:8" ht="19.5" customHeight="1">
      <c r="A18" s="113"/>
      <c r="B18" s="114"/>
      <c r="C18" s="114"/>
      <c r="D18" s="242"/>
      <c r="E18" s="86"/>
      <c r="F18" s="44"/>
      <c r="G18" s="119"/>
      <c r="H18" s="422"/>
    </row>
    <row r="19" spans="1:8" ht="19.5" customHeight="1">
      <c r="A19" s="113"/>
      <c r="B19" s="114"/>
      <c r="C19" s="114"/>
      <c r="D19" s="242"/>
      <c r="E19" s="86"/>
      <c r="F19" s="44"/>
      <c r="G19" s="119"/>
      <c r="H19" s="422"/>
    </row>
    <row r="20" spans="1:8" ht="19.5" customHeight="1">
      <c r="A20" s="554"/>
      <c r="B20" s="555"/>
      <c r="C20" s="555"/>
      <c r="D20" s="242"/>
      <c r="E20" s="86"/>
      <c r="F20" s="44"/>
      <c r="G20" s="119"/>
      <c r="H20" s="422"/>
    </row>
    <row r="21" spans="1:8" ht="19.5" customHeight="1">
      <c r="A21" s="441"/>
      <c r="B21" s="442"/>
      <c r="C21" s="442"/>
      <c r="D21" s="242"/>
      <c r="E21" s="86"/>
      <c r="F21" s="44"/>
      <c r="G21" s="119"/>
      <c r="H21" s="422"/>
    </row>
    <row r="22" spans="1:8" ht="19.5" customHeight="1">
      <c r="A22" s="554"/>
      <c r="B22" s="555"/>
      <c r="C22" s="555"/>
      <c r="D22" s="242"/>
      <c r="E22" s="86"/>
      <c r="F22" s="44"/>
      <c r="G22" s="119"/>
      <c r="H22" s="422"/>
    </row>
    <row r="23" spans="1:8" ht="19.5" customHeight="1">
      <c r="A23" s="554"/>
      <c r="B23" s="555"/>
      <c r="C23" s="555"/>
      <c r="D23" s="242"/>
      <c r="E23" s="86"/>
      <c r="F23" s="44"/>
      <c r="G23" s="119"/>
      <c r="H23" s="422"/>
    </row>
    <row r="24" spans="1:8" ht="19.5" customHeight="1">
      <c r="A24" s="554"/>
      <c r="B24" s="555"/>
      <c r="C24" s="555"/>
      <c r="D24" s="242"/>
      <c r="E24" s="86"/>
      <c r="F24" s="44"/>
      <c r="G24" s="119"/>
      <c r="H24" s="422"/>
    </row>
    <row r="25" spans="1:8" ht="19.5" customHeight="1">
      <c r="A25" s="554"/>
      <c r="B25" s="555"/>
      <c r="C25" s="555"/>
      <c r="D25" s="242"/>
      <c r="E25" s="86"/>
      <c r="F25" s="44"/>
      <c r="G25" s="119"/>
      <c r="H25" s="422"/>
    </row>
    <row r="26" spans="1:8" ht="19.5" customHeight="1">
      <c r="A26" s="554"/>
      <c r="B26" s="555"/>
      <c r="C26" s="555"/>
      <c r="D26" s="242"/>
      <c r="E26" s="86"/>
      <c r="F26" s="44"/>
      <c r="G26" s="119"/>
      <c r="H26" s="422"/>
    </row>
    <row r="27" spans="1:8" ht="19.5" customHeight="1">
      <c r="A27" s="554"/>
      <c r="B27" s="555"/>
      <c r="C27" s="555"/>
      <c r="D27" s="242"/>
      <c r="E27" s="86"/>
      <c r="F27" s="44"/>
      <c r="G27" s="119"/>
      <c r="H27" s="422"/>
    </row>
    <row r="28" spans="1:8" ht="19.5" customHeight="1">
      <c r="A28" s="554"/>
      <c r="B28" s="555"/>
      <c r="C28" s="555"/>
      <c r="D28" s="242"/>
      <c r="E28" s="86"/>
      <c r="F28" s="44"/>
      <c r="G28" s="119"/>
      <c r="H28" s="422"/>
    </row>
    <row r="29" spans="1:8" ht="19.5" customHeight="1">
      <c r="A29" s="554"/>
      <c r="B29" s="555"/>
      <c r="C29" s="555"/>
      <c r="D29" s="242"/>
      <c r="E29" s="86"/>
      <c r="F29" s="44"/>
      <c r="G29" s="119"/>
      <c r="H29" s="422"/>
    </row>
    <row r="30" spans="1:8" ht="19.5" customHeight="1">
      <c r="A30" s="554"/>
      <c r="B30" s="555"/>
      <c r="C30" s="555"/>
      <c r="D30" s="242"/>
      <c r="E30" s="86"/>
      <c r="F30" s="44"/>
      <c r="G30" s="119"/>
      <c r="H30" s="422"/>
    </row>
    <row r="31" spans="1:8" ht="19.5" customHeight="1">
      <c r="A31" s="554"/>
      <c r="B31" s="555"/>
      <c r="C31" s="555"/>
      <c r="D31" s="242"/>
      <c r="E31" s="86"/>
      <c r="F31" s="44"/>
      <c r="G31" s="119"/>
      <c r="H31" s="422"/>
    </row>
    <row r="32" spans="1:8" ht="19.5" customHeight="1">
      <c r="A32" s="441"/>
      <c r="B32" s="442"/>
      <c r="C32" s="442"/>
      <c r="D32" s="242"/>
      <c r="E32" s="86"/>
      <c r="F32" s="44"/>
      <c r="G32" s="119"/>
      <c r="H32" s="422"/>
    </row>
    <row r="33" spans="1:8" ht="19.5" customHeight="1">
      <c r="A33" s="554"/>
      <c r="B33" s="555"/>
      <c r="C33" s="555"/>
      <c r="D33" s="242"/>
      <c r="E33" s="86"/>
      <c r="F33" s="44"/>
      <c r="G33" s="119"/>
      <c r="H33" s="422"/>
    </row>
    <row r="34" spans="1:8" ht="19.5" customHeight="1">
      <c r="A34" s="113"/>
      <c r="B34" s="114"/>
      <c r="C34" s="114"/>
      <c r="D34" s="242"/>
      <c r="E34" s="86"/>
      <c r="F34" s="44"/>
      <c r="G34" s="119"/>
      <c r="H34" s="422"/>
    </row>
    <row r="35" spans="1:8" ht="19.5" customHeight="1">
      <c r="A35" s="113"/>
      <c r="B35" s="114"/>
      <c r="C35" s="114"/>
      <c r="D35" s="242"/>
      <c r="E35" s="86"/>
      <c r="F35" s="44"/>
      <c r="G35" s="119"/>
      <c r="H35" s="422"/>
    </row>
    <row r="36" spans="1:8" ht="19.5" customHeight="1">
      <c r="A36" s="113"/>
      <c r="B36" s="114"/>
      <c r="C36" s="114"/>
      <c r="D36" s="242"/>
      <c r="E36" s="86"/>
      <c r="F36" s="44"/>
      <c r="G36" s="119"/>
      <c r="H36" s="422"/>
    </row>
    <row r="37" spans="1:8" ht="19.5" customHeight="1">
      <c r="A37" s="113"/>
      <c r="B37" s="114"/>
      <c r="C37" s="114"/>
      <c r="D37" s="242"/>
      <c r="E37" s="86"/>
      <c r="F37" s="44"/>
      <c r="G37" s="119"/>
      <c r="H37" s="422"/>
    </row>
    <row r="38" spans="1:8" ht="19.5" customHeight="1">
      <c r="A38" s="113"/>
      <c r="B38" s="114"/>
      <c r="C38" s="114"/>
      <c r="D38" s="242"/>
      <c r="E38" s="86"/>
      <c r="F38" s="44"/>
      <c r="G38" s="119"/>
      <c r="H38" s="422"/>
    </row>
    <row r="39" spans="1:8" ht="19.5" customHeight="1">
      <c r="A39" s="113"/>
      <c r="B39" s="114"/>
      <c r="C39" s="114"/>
      <c r="D39" s="242"/>
      <c r="E39" s="86"/>
      <c r="F39" s="44"/>
      <c r="G39" s="119"/>
      <c r="H39" s="422"/>
    </row>
    <row r="40" spans="1:8" ht="19.5" customHeight="1">
      <c r="A40" s="113"/>
      <c r="B40" s="114"/>
      <c r="C40" s="114"/>
      <c r="D40" s="242"/>
      <c r="E40" s="86"/>
      <c r="F40" s="44"/>
      <c r="G40" s="119"/>
      <c r="H40" s="422"/>
    </row>
    <row r="41" spans="1:8" ht="19.5" customHeight="1">
      <c r="A41" s="113"/>
      <c r="B41" s="114"/>
      <c r="C41" s="114"/>
      <c r="D41" s="242"/>
      <c r="E41" s="86"/>
      <c r="F41" s="44"/>
      <c r="G41" s="119"/>
      <c r="H41" s="422"/>
    </row>
    <row r="42" spans="1:8" ht="19.5" customHeight="1">
      <c r="A42" s="113"/>
      <c r="B42" s="114"/>
      <c r="C42" s="114"/>
      <c r="D42" s="242"/>
      <c r="E42" s="86"/>
      <c r="F42" s="44"/>
      <c r="G42" s="119"/>
      <c r="H42" s="422"/>
    </row>
    <row r="43" spans="1:8" ht="19.5" customHeight="1">
      <c r="A43" s="113"/>
      <c r="B43" s="114"/>
      <c r="C43" s="114"/>
      <c r="D43" s="242"/>
      <c r="E43" s="86"/>
      <c r="F43" s="44"/>
      <c r="G43" s="119"/>
      <c r="H43" s="422"/>
    </row>
    <row r="44" spans="1:8" ht="19.5" customHeight="1">
      <c r="A44" s="113"/>
      <c r="B44" s="114"/>
      <c r="C44" s="114"/>
      <c r="D44" s="242"/>
      <c r="E44" s="86"/>
      <c r="F44" s="44"/>
      <c r="G44" s="119"/>
      <c r="H44" s="422"/>
    </row>
    <row r="45" spans="1:8" ht="19.5" customHeight="1">
      <c r="A45" s="113"/>
      <c r="B45" s="114"/>
      <c r="C45" s="114"/>
      <c r="D45" s="242"/>
      <c r="E45" s="86"/>
      <c r="F45" s="44"/>
      <c r="G45" s="119"/>
      <c r="H45" s="422"/>
    </row>
    <row r="46" spans="1:8" ht="19.5" customHeight="1">
      <c r="A46" s="113"/>
      <c r="B46" s="114"/>
      <c r="C46" s="114"/>
      <c r="D46" s="243"/>
      <c r="E46" s="86"/>
      <c r="F46" s="52"/>
      <c r="G46" s="119"/>
      <c r="H46" s="422"/>
    </row>
    <row r="47" spans="1:8" ht="19.5" customHeight="1">
      <c r="A47" s="418"/>
      <c r="B47" s="419"/>
      <c r="C47" s="419"/>
      <c r="D47" s="248"/>
      <c r="E47" s="87"/>
      <c r="F47" s="54"/>
      <c r="G47" s="120"/>
      <c r="H47" s="423"/>
    </row>
    <row r="48" spans="1:8" s="50" customFormat="1" ht="19.5" customHeight="1">
      <c r="A48" s="45"/>
      <c r="B48" s="73"/>
      <c r="C48" s="73"/>
      <c r="D48" s="244"/>
      <c r="E48" s="91" t="str">
        <f>CONCATENATE(FIXED(COUNTA(E5:E47),0,0),"　店")</f>
        <v>4　店</v>
      </c>
      <c r="F48" s="53">
        <f>SUM(F5:F47)</f>
        <v>450</v>
      </c>
      <c r="G48" s="53">
        <f>SUM(G5:G47)</f>
        <v>0</v>
      </c>
      <c r="H48" s="151">
        <f>SUM(H5:H47)</f>
        <v>12300</v>
      </c>
    </row>
    <row r="49" spans="1:8" s="50" customFormat="1" ht="19.5" customHeight="1">
      <c r="A49" s="520" t="s">
        <v>1523</v>
      </c>
      <c r="B49" s="1"/>
      <c r="C49" s="1"/>
      <c r="D49" s="206"/>
      <c r="E49" s="2"/>
      <c r="F49" s="2"/>
      <c r="G49" s="2"/>
      <c r="H49" s="12" t="s">
        <v>114</v>
      </c>
    </row>
  </sheetData>
  <sheetProtection password="CC5F"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11:H48">
      <formula1>F11</formula1>
    </dataValidation>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H49 A3:H3 H4:H1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Sheet2">
    <tabColor rgb="FF0000FF"/>
    <pageSetUpPr fitToPage="1"/>
  </sheetPr>
  <dimension ref="A1:O28"/>
  <sheetViews>
    <sheetView showZeros="0" tabSelected="1" zoomScale="70" zoomScaleNormal="70" zoomScaleSheetLayoutView="85" zoomScalePageLayoutView="0" workbookViewId="0" topLeftCell="A1">
      <pane ySplit="2" topLeftCell="A3" activePane="bottomLeft" state="frozen"/>
      <selection pane="topLeft" activeCell="A11" sqref="A11:B11"/>
      <selection pane="bottomLeft" activeCell="N8" sqref="N8"/>
    </sheetView>
  </sheetViews>
  <sheetFormatPr defaultColWidth="9.00390625" defaultRowHeight="13.5"/>
  <cols>
    <col min="1" max="1" width="7.625" style="65" customWidth="1"/>
    <col min="2" max="2" width="20.625" style="65" customWidth="1"/>
    <col min="3" max="3" width="10.625" style="65" customWidth="1"/>
    <col min="4" max="4" width="20.625" style="65" customWidth="1"/>
    <col min="5" max="6" width="15.625" style="65" customWidth="1"/>
    <col min="7" max="7" width="10.625" style="65" customWidth="1"/>
    <col min="8" max="8" width="20.625" style="65" customWidth="1"/>
    <col min="9" max="16384" width="9.00390625" style="66" customWidth="1"/>
  </cols>
  <sheetData>
    <row r="1" spans="1:15" s="498" customFormat="1" ht="39.75" customHeight="1">
      <c r="A1" s="624" t="s">
        <v>0</v>
      </c>
      <c r="B1" s="625"/>
      <c r="C1" s="330" t="s">
        <v>116</v>
      </c>
      <c r="D1" s="668"/>
      <c r="E1" s="669"/>
      <c r="F1" s="670"/>
      <c r="G1" s="330" t="s">
        <v>770</v>
      </c>
      <c r="H1" s="495"/>
      <c r="I1" s="496"/>
      <c r="J1" s="496"/>
      <c r="K1" s="496"/>
      <c r="L1" s="497"/>
      <c r="M1" s="497"/>
      <c r="N1" s="497"/>
      <c r="O1" s="497"/>
    </row>
    <row r="2" spans="1:15" s="498" customFormat="1" ht="39.75" customHeight="1">
      <c r="A2" s="622"/>
      <c r="B2" s="623"/>
      <c r="C2" s="330" t="s">
        <v>117</v>
      </c>
      <c r="D2" s="668"/>
      <c r="E2" s="669"/>
      <c r="F2" s="670"/>
      <c r="G2" s="331" t="s">
        <v>15</v>
      </c>
      <c r="H2" s="518">
        <f>SUM(E27)</f>
        <v>0</v>
      </c>
      <c r="I2" s="496"/>
      <c r="J2" s="496"/>
      <c r="K2" s="496"/>
      <c r="L2" s="497"/>
      <c r="M2" s="497"/>
      <c r="N2" s="497"/>
      <c r="O2" s="497"/>
    </row>
    <row r="3" spans="1:13" s="173" customFormat="1" ht="24.75" customHeight="1">
      <c r="A3" s="171" t="s">
        <v>98</v>
      </c>
      <c r="B3" s="117"/>
      <c r="C3" s="117"/>
      <c r="D3" s="117"/>
      <c r="E3" s="117"/>
      <c r="F3" s="117"/>
      <c r="G3" s="117"/>
      <c r="H3" s="489" t="s">
        <v>1522</v>
      </c>
      <c r="I3" s="172"/>
      <c r="J3" s="172"/>
      <c r="K3" s="172"/>
      <c r="L3" s="172"/>
      <c r="M3" s="172"/>
    </row>
    <row r="4" spans="1:13" s="173" customFormat="1" ht="30" customHeight="1">
      <c r="A4" s="630" t="s">
        <v>1</v>
      </c>
      <c r="B4" s="631"/>
      <c r="C4" s="647" t="s">
        <v>120</v>
      </c>
      <c r="D4" s="648"/>
      <c r="E4" s="647" t="s">
        <v>912</v>
      </c>
      <c r="F4" s="651"/>
      <c r="G4" s="660" t="s">
        <v>118</v>
      </c>
      <c r="H4" s="661"/>
      <c r="I4" s="172"/>
      <c r="J4" s="172"/>
      <c r="K4" s="172"/>
      <c r="L4" s="172"/>
      <c r="M4" s="172"/>
    </row>
    <row r="5" spans="1:13" s="173" customFormat="1" ht="30" customHeight="1">
      <c r="A5" s="633" t="s">
        <v>2</v>
      </c>
      <c r="B5" s="634"/>
      <c r="C5" s="628">
        <f>'中区・東区'!F25</f>
        <v>4100</v>
      </c>
      <c r="D5" s="629"/>
      <c r="E5" s="628">
        <f>'中区・東区'!G25</f>
        <v>0</v>
      </c>
      <c r="F5" s="652"/>
      <c r="G5" s="628">
        <f>'中区・東区'!H25</f>
        <v>15500</v>
      </c>
      <c r="H5" s="662"/>
      <c r="I5" s="172"/>
      <c r="J5" s="172"/>
      <c r="K5" s="172"/>
      <c r="L5" s="172"/>
      <c r="M5" s="172"/>
    </row>
    <row r="6" spans="1:13" s="173" customFormat="1" ht="30" customHeight="1">
      <c r="A6" s="635" t="s">
        <v>3</v>
      </c>
      <c r="B6" s="636"/>
      <c r="C6" s="626">
        <f>'中区・東区'!F48</f>
        <v>4350</v>
      </c>
      <c r="D6" s="627"/>
      <c r="E6" s="626">
        <f>'中区・東区'!G48</f>
        <v>0</v>
      </c>
      <c r="F6" s="653"/>
      <c r="G6" s="626">
        <f>'中区・東区'!H48</f>
        <v>16600</v>
      </c>
      <c r="H6" s="663"/>
      <c r="I6" s="172"/>
      <c r="J6" s="172"/>
      <c r="K6" s="172"/>
      <c r="L6" s="172"/>
      <c r="M6" s="172"/>
    </row>
    <row r="7" spans="1:13" s="173" customFormat="1" ht="30" customHeight="1">
      <c r="A7" s="635" t="s">
        <v>4</v>
      </c>
      <c r="B7" s="636"/>
      <c r="C7" s="626">
        <f>'中村区'!F48</f>
        <v>6800</v>
      </c>
      <c r="D7" s="627"/>
      <c r="E7" s="626">
        <f>'中村区'!G48</f>
        <v>0</v>
      </c>
      <c r="F7" s="653"/>
      <c r="G7" s="626">
        <f>'中村区'!H48</f>
        <v>28850</v>
      </c>
      <c r="H7" s="663"/>
      <c r="I7" s="172"/>
      <c r="J7" s="172"/>
      <c r="K7" s="172"/>
      <c r="L7" s="172"/>
      <c r="M7" s="172"/>
    </row>
    <row r="8" spans="1:13" s="173" customFormat="1" ht="30" customHeight="1">
      <c r="A8" s="635" t="s">
        <v>927</v>
      </c>
      <c r="B8" s="636"/>
      <c r="C8" s="626">
        <f>'西区'!F48</f>
        <v>6400</v>
      </c>
      <c r="D8" s="627"/>
      <c r="E8" s="626">
        <f>'西区'!G48</f>
        <v>0</v>
      </c>
      <c r="F8" s="653"/>
      <c r="G8" s="626">
        <f>'西区'!H48</f>
        <v>29200</v>
      </c>
      <c r="H8" s="663"/>
      <c r="I8" s="172"/>
      <c r="J8" s="172"/>
      <c r="K8" s="172"/>
      <c r="L8" s="172"/>
      <c r="M8" s="172"/>
    </row>
    <row r="9" spans="1:13" s="173" customFormat="1" ht="30" customHeight="1">
      <c r="A9" s="672" t="s">
        <v>20</v>
      </c>
      <c r="B9" s="673"/>
      <c r="C9" s="626">
        <f>'北区'!F48</f>
        <v>7300</v>
      </c>
      <c r="D9" s="627"/>
      <c r="E9" s="626">
        <f>'北区'!G48</f>
        <v>0</v>
      </c>
      <c r="F9" s="653"/>
      <c r="G9" s="626">
        <f>'北区'!H48</f>
        <v>31500</v>
      </c>
      <c r="H9" s="663"/>
      <c r="I9" s="172"/>
      <c r="J9" s="172"/>
      <c r="K9" s="172"/>
      <c r="L9" s="172"/>
      <c r="M9" s="172"/>
    </row>
    <row r="10" spans="1:13" s="173" customFormat="1" ht="30" customHeight="1">
      <c r="A10" s="635" t="s">
        <v>5</v>
      </c>
      <c r="B10" s="636"/>
      <c r="C10" s="626">
        <f>'千種区・名東区'!F24</f>
        <v>8750</v>
      </c>
      <c r="D10" s="627"/>
      <c r="E10" s="626">
        <f>'千種区・名東区'!G24</f>
        <v>0</v>
      </c>
      <c r="F10" s="653"/>
      <c r="G10" s="626">
        <f>'千種区・名東区'!H24</f>
        <v>31100</v>
      </c>
      <c r="H10" s="663"/>
      <c r="I10" s="172"/>
      <c r="J10" s="172"/>
      <c r="K10" s="172"/>
      <c r="L10" s="172"/>
      <c r="M10" s="172"/>
    </row>
    <row r="11" spans="1:13" s="173" customFormat="1" ht="30" customHeight="1">
      <c r="A11" s="635" t="s">
        <v>6</v>
      </c>
      <c r="B11" s="636"/>
      <c r="C11" s="626">
        <f>'千種区・名東区'!F48</f>
        <v>7500</v>
      </c>
      <c r="D11" s="627"/>
      <c r="E11" s="626">
        <f>'千種区・名東区'!G48</f>
        <v>0</v>
      </c>
      <c r="F11" s="653"/>
      <c r="G11" s="626">
        <f>'千種区・名東区'!H48</f>
        <v>32800</v>
      </c>
      <c r="H11" s="663"/>
      <c r="I11" s="172"/>
      <c r="J11" s="172"/>
      <c r="K11" s="172"/>
      <c r="L11" s="172"/>
      <c r="M11" s="172"/>
    </row>
    <row r="12" spans="1:13" s="173" customFormat="1" ht="30" customHeight="1">
      <c r="A12" s="635" t="s">
        <v>7</v>
      </c>
      <c r="B12" s="636"/>
      <c r="C12" s="626">
        <f>'守山区・昭和区'!F27</f>
        <v>7550</v>
      </c>
      <c r="D12" s="627"/>
      <c r="E12" s="626">
        <f>'守山区・昭和区'!G27</f>
        <v>0</v>
      </c>
      <c r="F12" s="653"/>
      <c r="G12" s="626">
        <f>'守山区・昭和区'!H27</f>
        <v>33500</v>
      </c>
      <c r="H12" s="663"/>
      <c r="I12" s="172"/>
      <c r="J12" s="172"/>
      <c r="K12" s="172"/>
      <c r="L12" s="172"/>
      <c r="M12" s="172"/>
    </row>
    <row r="13" spans="1:13" s="173" customFormat="1" ht="30" customHeight="1">
      <c r="A13" s="635" t="s">
        <v>8</v>
      </c>
      <c r="B13" s="636"/>
      <c r="C13" s="626">
        <f>'守山区・昭和区'!F48</f>
        <v>6550</v>
      </c>
      <c r="D13" s="627"/>
      <c r="E13" s="626">
        <f>'守山区・昭和区'!G48</f>
        <v>0</v>
      </c>
      <c r="F13" s="653"/>
      <c r="G13" s="626">
        <f>'守山区・昭和区'!H48</f>
        <v>22000</v>
      </c>
      <c r="H13" s="663"/>
      <c r="I13" s="172"/>
      <c r="J13" s="172"/>
      <c r="K13" s="172"/>
      <c r="L13" s="172"/>
      <c r="M13" s="172"/>
    </row>
    <row r="14" spans="1:13" s="173" customFormat="1" ht="30" customHeight="1">
      <c r="A14" s="635" t="s">
        <v>9</v>
      </c>
      <c r="B14" s="636"/>
      <c r="C14" s="632">
        <f>'天白区・瑞穂区'!F24</f>
        <v>7150</v>
      </c>
      <c r="D14" s="627"/>
      <c r="E14" s="626">
        <f>'天白区・瑞穂区'!G24</f>
        <v>0</v>
      </c>
      <c r="F14" s="653"/>
      <c r="G14" s="626">
        <f>'天白区・瑞穂区'!H24</f>
        <v>31300</v>
      </c>
      <c r="H14" s="663"/>
      <c r="I14" s="172"/>
      <c r="J14" s="172"/>
      <c r="K14" s="172"/>
      <c r="L14" s="172"/>
      <c r="M14" s="172"/>
    </row>
    <row r="15" spans="1:13" s="173" customFormat="1" ht="30" customHeight="1">
      <c r="A15" s="635" t="s">
        <v>25</v>
      </c>
      <c r="B15" s="636"/>
      <c r="C15" s="632">
        <f>'天白区・瑞穂区'!F48</f>
        <v>6050</v>
      </c>
      <c r="D15" s="627"/>
      <c r="E15" s="626">
        <f>'天白区・瑞穂区'!G48</f>
        <v>0</v>
      </c>
      <c r="F15" s="653"/>
      <c r="G15" s="626">
        <f>'天白区・瑞穂区'!H48</f>
        <v>20800</v>
      </c>
      <c r="H15" s="663"/>
      <c r="I15" s="172"/>
      <c r="J15" s="172"/>
      <c r="K15" s="172"/>
      <c r="L15" s="172"/>
      <c r="M15" s="172"/>
    </row>
    <row r="16" spans="1:13" s="173" customFormat="1" ht="30" customHeight="1">
      <c r="A16" s="635" t="s">
        <v>10</v>
      </c>
      <c r="B16" s="636"/>
      <c r="C16" s="626">
        <f>'南区'!F48</f>
        <v>6950</v>
      </c>
      <c r="D16" s="627"/>
      <c r="E16" s="626">
        <f>'南区'!G48</f>
        <v>0</v>
      </c>
      <c r="F16" s="653"/>
      <c r="G16" s="626">
        <f>'南区'!H48</f>
        <v>29600</v>
      </c>
      <c r="H16" s="663"/>
      <c r="I16" s="172"/>
      <c r="J16" s="172"/>
      <c r="K16" s="172"/>
      <c r="L16" s="172"/>
      <c r="M16" s="172"/>
    </row>
    <row r="17" spans="1:13" s="173" customFormat="1" ht="30" customHeight="1">
      <c r="A17" s="635" t="s">
        <v>11</v>
      </c>
      <c r="B17" s="636"/>
      <c r="C17" s="626">
        <f>'緑区'!F48</f>
        <v>10150</v>
      </c>
      <c r="D17" s="627"/>
      <c r="E17" s="626">
        <f>'緑区'!G48</f>
        <v>0</v>
      </c>
      <c r="F17" s="653"/>
      <c r="G17" s="626">
        <f>'緑区'!H48</f>
        <v>46550</v>
      </c>
      <c r="H17" s="663"/>
      <c r="I17" s="172"/>
      <c r="J17" s="172"/>
      <c r="K17" s="172"/>
      <c r="L17" s="172"/>
      <c r="M17" s="172"/>
    </row>
    <row r="18" spans="1:13" s="173" customFormat="1" ht="30" customHeight="1">
      <c r="A18" s="635" t="s">
        <v>12</v>
      </c>
      <c r="B18" s="636"/>
      <c r="C18" s="626">
        <f>'熱田区・港区'!F20</f>
        <v>3150</v>
      </c>
      <c r="D18" s="627"/>
      <c r="E18" s="626">
        <f>'熱田区・港区'!G20</f>
        <v>0</v>
      </c>
      <c r="F18" s="653"/>
      <c r="G18" s="626">
        <f>'熱田区・港区'!H20</f>
        <v>11950</v>
      </c>
      <c r="H18" s="663"/>
      <c r="I18" s="172"/>
      <c r="J18" s="172"/>
      <c r="K18" s="172"/>
      <c r="L18" s="172"/>
      <c r="M18" s="172"/>
    </row>
    <row r="19" spans="1:13" s="173" customFormat="1" ht="30" customHeight="1">
      <c r="A19" s="635" t="s">
        <v>13</v>
      </c>
      <c r="B19" s="636"/>
      <c r="C19" s="626">
        <f>'熱田区・港区'!F48</f>
        <v>5200</v>
      </c>
      <c r="D19" s="627"/>
      <c r="E19" s="626">
        <f>'熱田区・港区'!G48</f>
        <v>0</v>
      </c>
      <c r="F19" s="653"/>
      <c r="G19" s="626">
        <f>'熱田区・港区'!H48</f>
        <v>25700</v>
      </c>
      <c r="H19" s="663"/>
      <c r="I19" s="172"/>
      <c r="J19" s="172"/>
      <c r="K19" s="172"/>
      <c r="L19" s="172"/>
      <c r="M19" s="172"/>
    </row>
    <row r="20" spans="1:13" s="173" customFormat="1" ht="30" customHeight="1">
      <c r="A20" s="679" t="s">
        <v>14</v>
      </c>
      <c r="B20" s="680"/>
      <c r="C20" s="637">
        <f>'中川区'!F48</f>
        <v>10000</v>
      </c>
      <c r="D20" s="638"/>
      <c r="E20" s="637">
        <f>'中川区'!G48</f>
        <v>0</v>
      </c>
      <c r="F20" s="654"/>
      <c r="G20" s="637">
        <f>'中川区'!H48</f>
        <v>44100</v>
      </c>
      <c r="H20" s="671"/>
      <c r="I20" s="172"/>
      <c r="J20" s="172"/>
      <c r="K20" s="172"/>
      <c r="L20" s="172"/>
      <c r="M20" s="172"/>
    </row>
    <row r="21" spans="1:13" s="173" customFormat="1" ht="30" customHeight="1">
      <c r="A21" s="630" t="s">
        <v>71</v>
      </c>
      <c r="B21" s="631"/>
      <c r="C21" s="639">
        <f>SUM(C5:C20)</f>
        <v>107950</v>
      </c>
      <c r="D21" s="640"/>
      <c r="E21" s="639">
        <f>SUM(E5:E20)</f>
        <v>0</v>
      </c>
      <c r="F21" s="655"/>
      <c r="G21" s="639">
        <f>SUM(G5:G20)</f>
        <v>451050</v>
      </c>
      <c r="H21" s="661"/>
      <c r="I21" s="172"/>
      <c r="J21" s="172"/>
      <c r="K21" s="172"/>
      <c r="L21" s="172"/>
      <c r="M21" s="172"/>
    </row>
    <row r="22" spans="1:8" s="173" customFormat="1" ht="30" customHeight="1">
      <c r="A22" s="118"/>
      <c r="B22" s="118"/>
      <c r="C22" s="118"/>
      <c r="D22" s="118"/>
      <c r="E22" s="118"/>
      <c r="F22" s="118"/>
      <c r="G22" s="118"/>
      <c r="H22" s="118"/>
    </row>
    <row r="23" spans="1:8" s="173" customFormat="1" ht="30" customHeight="1">
      <c r="A23" s="676" t="s">
        <v>111</v>
      </c>
      <c r="B23" s="678"/>
      <c r="C23" s="647" t="s">
        <v>120</v>
      </c>
      <c r="D23" s="648"/>
      <c r="E23" s="647" t="s">
        <v>912</v>
      </c>
      <c r="F23" s="651"/>
      <c r="G23" s="660" t="s">
        <v>118</v>
      </c>
      <c r="H23" s="661"/>
    </row>
    <row r="24" spans="1:8" s="173" customFormat="1" ht="30" customHeight="1">
      <c r="A24" s="674" t="s">
        <v>98</v>
      </c>
      <c r="B24" s="675"/>
      <c r="C24" s="641">
        <f>C21</f>
        <v>107950</v>
      </c>
      <c r="D24" s="642"/>
      <c r="E24" s="641">
        <f>SUM(E21)</f>
        <v>0</v>
      </c>
      <c r="F24" s="656"/>
      <c r="G24" s="641">
        <f>G21</f>
        <v>451050</v>
      </c>
      <c r="H24" s="667"/>
    </row>
    <row r="25" spans="1:8" s="173" customFormat="1" ht="30" customHeight="1">
      <c r="A25" s="683" t="s">
        <v>112</v>
      </c>
      <c r="B25" s="684"/>
      <c r="C25" s="643">
        <f>SUM('表紙 (尾張地区)'!C37)</f>
        <v>97400</v>
      </c>
      <c r="D25" s="644"/>
      <c r="E25" s="643">
        <f>SUM('表紙 (尾張地区)'!E37)</f>
        <v>0</v>
      </c>
      <c r="F25" s="657"/>
      <c r="G25" s="643">
        <f>SUM('表紙 (尾張地区)'!G37)</f>
        <v>568700</v>
      </c>
      <c r="H25" s="664"/>
    </row>
    <row r="26" spans="1:8" s="173" customFormat="1" ht="30" customHeight="1">
      <c r="A26" s="681" t="s">
        <v>113</v>
      </c>
      <c r="B26" s="682"/>
      <c r="C26" s="645">
        <f>SUM('表紙 (三河地区)'!C26)</f>
        <v>42850</v>
      </c>
      <c r="D26" s="646"/>
      <c r="E26" s="645">
        <f>SUM('表紙 (三河地区)'!E26)</f>
        <v>0</v>
      </c>
      <c r="F26" s="658"/>
      <c r="G26" s="645">
        <f>SUM('表紙 (三河地区)'!G26)</f>
        <v>444700</v>
      </c>
      <c r="H26" s="665"/>
    </row>
    <row r="27" spans="1:8" s="173" customFormat="1" ht="30" customHeight="1">
      <c r="A27" s="676" t="s">
        <v>71</v>
      </c>
      <c r="B27" s="677"/>
      <c r="C27" s="649">
        <f>SUM(C24:C26)</f>
        <v>248200</v>
      </c>
      <c r="D27" s="650"/>
      <c r="E27" s="649">
        <f>SUM(E24:E26)</f>
        <v>0</v>
      </c>
      <c r="F27" s="659"/>
      <c r="G27" s="649">
        <f>SUM(G24:G26)</f>
        <v>1464450</v>
      </c>
      <c r="H27" s="666"/>
    </row>
    <row r="28" ht="19.5" customHeight="1">
      <c r="H28" s="563" t="s">
        <v>114</v>
      </c>
    </row>
    <row r="29" ht="15" customHeight="1"/>
    <row r="30" ht="15" customHeight="1"/>
    <row r="31" ht="15" customHeight="1"/>
    <row r="32" ht="15" customHeight="1"/>
    <row r="33" ht="15" customHeight="1"/>
  </sheetData>
  <sheetProtection password="CC5F" sheet="1" objects="1" scenarios="1" formatCells="0"/>
  <mergeCells count="96">
    <mergeCell ref="A27:B27"/>
    <mergeCell ref="A23:B23"/>
    <mergeCell ref="A17:B17"/>
    <mergeCell ref="A18:B18"/>
    <mergeCell ref="A19:B19"/>
    <mergeCell ref="A20:B20"/>
    <mergeCell ref="A21:B21"/>
    <mergeCell ref="A26:B26"/>
    <mergeCell ref="A25:B25"/>
    <mergeCell ref="A9:B9"/>
    <mergeCell ref="A10:B10"/>
    <mergeCell ref="A24:B24"/>
    <mergeCell ref="A11:B11"/>
    <mergeCell ref="A12:B12"/>
    <mergeCell ref="A13:B13"/>
    <mergeCell ref="A14:B14"/>
    <mergeCell ref="A15:B15"/>
    <mergeCell ref="A16:B16"/>
    <mergeCell ref="D1:F1"/>
    <mergeCell ref="D2:F2"/>
    <mergeCell ref="G18:H18"/>
    <mergeCell ref="G19:H19"/>
    <mergeCell ref="G20:H20"/>
    <mergeCell ref="G21:H21"/>
    <mergeCell ref="G15:H15"/>
    <mergeCell ref="G16:H16"/>
    <mergeCell ref="G17:H17"/>
    <mergeCell ref="G14:H14"/>
    <mergeCell ref="G25:H25"/>
    <mergeCell ref="G26:H26"/>
    <mergeCell ref="G27:H27"/>
    <mergeCell ref="G24:H24"/>
    <mergeCell ref="G23:H23"/>
    <mergeCell ref="G9:H9"/>
    <mergeCell ref="G10:H10"/>
    <mergeCell ref="G11:H11"/>
    <mergeCell ref="G12:H12"/>
    <mergeCell ref="G13:H13"/>
    <mergeCell ref="E24:F24"/>
    <mergeCell ref="E25:F25"/>
    <mergeCell ref="E23:F23"/>
    <mergeCell ref="E26:F26"/>
    <mergeCell ref="E27:F27"/>
    <mergeCell ref="G4:H4"/>
    <mergeCell ref="G5:H5"/>
    <mergeCell ref="G6:H6"/>
    <mergeCell ref="G7:H7"/>
    <mergeCell ref="G8:H8"/>
    <mergeCell ref="E16:F16"/>
    <mergeCell ref="E17:F17"/>
    <mergeCell ref="E18:F18"/>
    <mergeCell ref="E19:F19"/>
    <mergeCell ref="E20:F20"/>
    <mergeCell ref="E21:F21"/>
    <mergeCell ref="E10:F10"/>
    <mergeCell ref="E11:F11"/>
    <mergeCell ref="E12:F12"/>
    <mergeCell ref="E13:F13"/>
    <mergeCell ref="E14:F14"/>
    <mergeCell ref="E15:F15"/>
    <mergeCell ref="C26:D26"/>
    <mergeCell ref="C23:D23"/>
    <mergeCell ref="C27:D27"/>
    <mergeCell ref="C4:D4"/>
    <mergeCell ref="E4:F4"/>
    <mergeCell ref="E5:F5"/>
    <mergeCell ref="E6:F6"/>
    <mergeCell ref="E7:F7"/>
    <mergeCell ref="E8:F8"/>
    <mergeCell ref="E9:F9"/>
    <mergeCell ref="C18:D18"/>
    <mergeCell ref="C19:D19"/>
    <mergeCell ref="C20:D20"/>
    <mergeCell ref="C21:D21"/>
    <mergeCell ref="C24:D24"/>
    <mergeCell ref="C25:D25"/>
    <mergeCell ref="A4:B4"/>
    <mergeCell ref="C13:D13"/>
    <mergeCell ref="C14:D14"/>
    <mergeCell ref="C15:D15"/>
    <mergeCell ref="C16:D16"/>
    <mergeCell ref="C17:D17"/>
    <mergeCell ref="A5:B5"/>
    <mergeCell ref="A6:B6"/>
    <mergeCell ref="A7:B7"/>
    <mergeCell ref="A8:B8"/>
    <mergeCell ref="A2:B2"/>
    <mergeCell ref="A1:B1"/>
    <mergeCell ref="C10:D10"/>
    <mergeCell ref="C11:D11"/>
    <mergeCell ref="C12:D12"/>
    <mergeCell ref="C5:D5"/>
    <mergeCell ref="C6:D6"/>
    <mergeCell ref="C7:D7"/>
    <mergeCell ref="C8:D8"/>
    <mergeCell ref="C9:D9"/>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9" location="西区!A1" tooltip="西区ページへジャンプ" display="西区"/>
    <hyperlink ref="A20" location="中川区!A1" tooltip="中川区ページへジャンプ" display="中川区"/>
    <hyperlink ref="A25" location="'表紙 (尾張地区)'!A1" tooltip="尾張地区表紙へジャンプ" display="尾張地区"/>
    <hyperlink ref="A7" location="中村区!A1" tooltip="中村区ページへジャンプ" display="中村区"/>
    <hyperlink ref="A16" location="南区!A1" tooltip="南区ページへジャンプ" display="南区"/>
    <hyperlink ref="A17" location="緑区!A1" tooltip="緑区ページへジャンプ" display="緑区"/>
    <hyperlink ref="A8" location="北区!A1" tooltip="北区ページへジャンプ" display="北区"/>
    <hyperlink ref="A26" location="'表紙 (三河地区)'!A1" tooltip="三河地区表紙へジャンプ" display="三河地区"/>
    <hyperlink ref="A5" location="中区・東区!A1" tooltip="中区ページへジャンプ" display="中区"/>
    <hyperlink ref="A6" location="中区・東区!A1" tooltip="東区ページへジャンプ" display="東区"/>
    <hyperlink ref="A10" location="千種区・名東区!A1" tooltip="千種区ページへジャンプ" display="千種区"/>
    <hyperlink ref="A11" location="千種区・名東区!A1" tooltip="名東区ページへジャンプ" display="名東区"/>
    <hyperlink ref="A12" location="守山区・昭和区!A1" tooltip="守山区ページへジャンプ" display="守山区"/>
    <hyperlink ref="A13" location="守山区・昭和区!A1" tooltip="昭和区ページへジャンプ" display="昭和区"/>
    <hyperlink ref="A18" location="熱田区・港区!A1" tooltip="熱田区ページへジャンプ" display="熱田区"/>
    <hyperlink ref="A19" location="熱田区・港区!A1" tooltip="港区ページへジャンプ" display="港区"/>
    <hyperlink ref="A8:B8" location="西区!A1" tooltip="北区ページへジャンプ" display="西区"/>
    <hyperlink ref="A9:B9" location="北区!A1" tooltip="西区ページへジャンプ" display="北区"/>
    <hyperlink ref="A14:B15" location="天白区・瑞穂区!A1" display="天白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H49"/>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L26" sqref="L26"/>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770</v>
      </c>
      <c r="H1" s="499"/>
    </row>
    <row r="2" spans="1:8" ht="39.75" customHeight="1">
      <c r="A2" s="693"/>
      <c r="B2" s="694"/>
      <c r="C2" s="695"/>
      <c r="D2" s="284" t="s">
        <v>117</v>
      </c>
      <c r="E2" s="687"/>
      <c r="F2" s="686"/>
      <c r="G2" s="283" t="s">
        <v>15</v>
      </c>
      <c r="H2" s="521">
        <f>SUM(A28,A6)</f>
        <v>0</v>
      </c>
    </row>
    <row r="3" spans="5:8" ht="24.75" customHeight="1">
      <c r="E3" s="688"/>
      <c r="F3" s="688"/>
      <c r="G3" s="691"/>
      <c r="H3" s="692"/>
    </row>
    <row r="4" spans="1:8" s="13" customFormat="1" ht="19.5" customHeight="1">
      <c r="A4" s="689" t="s">
        <v>119</v>
      </c>
      <c r="B4" s="648"/>
      <c r="C4" s="690"/>
      <c r="D4" s="699" t="s">
        <v>115</v>
      </c>
      <c r="E4" s="651"/>
      <c r="F4" s="490" t="s">
        <v>120</v>
      </c>
      <c r="G4" s="519" t="s">
        <v>912</v>
      </c>
      <c r="H4" s="503" t="s">
        <v>118</v>
      </c>
    </row>
    <row r="5" spans="1:8" ht="19.5" customHeight="1">
      <c r="A5" s="291" t="s">
        <v>16</v>
      </c>
      <c r="B5" s="292"/>
      <c r="C5" s="293"/>
      <c r="D5" s="189" t="s">
        <v>121</v>
      </c>
      <c r="E5" s="68" t="s">
        <v>1175</v>
      </c>
      <c r="F5" s="126">
        <v>350</v>
      </c>
      <c r="G5" s="279"/>
      <c r="H5" s="261">
        <v>1350</v>
      </c>
    </row>
    <row r="6" spans="1:8" ht="19.5" customHeight="1">
      <c r="A6" s="528">
        <f>SUM(G25)</f>
        <v>0</v>
      </c>
      <c r="B6" s="98" t="s">
        <v>751</v>
      </c>
      <c r="C6" s="529">
        <f>SUM(F25)</f>
        <v>4100</v>
      </c>
      <c r="D6" s="190" t="s">
        <v>122</v>
      </c>
      <c r="E6" s="69" t="s">
        <v>1176</v>
      </c>
      <c r="F6" s="127">
        <v>350</v>
      </c>
      <c r="G6" s="280"/>
      <c r="H6" s="262">
        <v>1300</v>
      </c>
    </row>
    <row r="7" spans="1:8" ht="19.5" customHeight="1">
      <c r="A7" s="294"/>
      <c r="B7" s="295"/>
      <c r="C7" s="296"/>
      <c r="D7" s="190" t="s">
        <v>123</v>
      </c>
      <c r="E7" s="69" t="s">
        <v>1177</v>
      </c>
      <c r="F7" s="127">
        <v>550</v>
      </c>
      <c r="G7" s="280"/>
      <c r="H7" s="262">
        <v>1900</v>
      </c>
    </row>
    <row r="8" spans="1:8" ht="19.5" customHeight="1">
      <c r="A8" s="96"/>
      <c r="B8" s="97"/>
      <c r="C8" s="297"/>
      <c r="D8" s="190" t="s">
        <v>124</v>
      </c>
      <c r="E8" s="69" t="s">
        <v>1178</v>
      </c>
      <c r="F8" s="127">
        <v>1200</v>
      </c>
      <c r="G8" s="280"/>
      <c r="H8" s="262">
        <v>3700</v>
      </c>
    </row>
    <row r="9" spans="1:8" ht="19.5" customHeight="1">
      <c r="A9" s="96"/>
      <c r="B9" s="97"/>
      <c r="C9" s="297"/>
      <c r="D9" s="190" t="s">
        <v>125</v>
      </c>
      <c r="E9" s="69" t="s">
        <v>1171</v>
      </c>
      <c r="F9" s="127">
        <v>300</v>
      </c>
      <c r="G9" s="280"/>
      <c r="H9" s="262">
        <v>1200</v>
      </c>
    </row>
    <row r="10" spans="1:8" ht="19.5" customHeight="1">
      <c r="A10" s="96"/>
      <c r="B10" s="97"/>
      <c r="C10" s="297"/>
      <c r="D10" s="190" t="s">
        <v>126</v>
      </c>
      <c r="E10" s="69" t="s">
        <v>1172</v>
      </c>
      <c r="F10" s="127">
        <v>450</v>
      </c>
      <c r="G10" s="280"/>
      <c r="H10" s="262">
        <v>1750</v>
      </c>
    </row>
    <row r="11" spans="1:8" ht="19.5" customHeight="1">
      <c r="A11" s="96"/>
      <c r="B11" s="97"/>
      <c r="C11" s="297"/>
      <c r="D11" s="190" t="s">
        <v>127</v>
      </c>
      <c r="E11" s="69" t="s">
        <v>1173</v>
      </c>
      <c r="F11" s="127">
        <v>300</v>
      </c>
      <c r="G11" s="280"/>
      <c r="H11" s="262">
        <v>1400</v>
      </c>
    </row>
    <row r="12" spans="1:8" ht="19.5" customHeight="1">
      <c r="A12" s="96"/>
      <c r="B12" s="97"/>
      <c r="C12" s="297"/>
      <c r="D12" s="190" t="s">
        <v>128</v>
      </c>
      <c r="E12" s="69" t="s">
        <v>941</v>
      </c>
      <c r="F12" s="127">
        <v>200</v>
      </c>
      <c r="G12" s="280"/>
      <c r="H12" s="262">
        <v>850</v>
      </c>
    </row>
    <row r="13" spans="1:8" ht="19.5" customHeight="1">
      <c r="A13" s="96"/>
      <c r="B13" s="97"/>
      <c r="C13" s="297"/>
      <c r="D13" s="190" t="s">
        <v>129</v>
      </c>
      <c r="E13" s="69" t="s">
        <v>1174</v>
      </c>
      <c r="F13" s="127">
        <v>400</v>
      </c>
      <c r="G13" s="280"/>
      <c r="H13" s="262">
        <v>2050</v>
      </c>
    </row>
    <row r="14" spans="1:8" ht="19.5" customHeight="1">
      <c r="A14" s="96"/>
      <c r="B14" s="97"/>
      <c r="C14" s="297"/>
      <c r="D14" s="190"/>
      <c r="E14" s="69"/>
      <c r="F14" s="127">
        <f>_xlfn.IFERROR(VLOOKUP(D14,#REF!,8,FALSE),"")</f>
      </c>
      <c r="G14" s="280"/>
      <c r="H14" s="492">
        <f>_xlfn.IFERROR(VLOOKUP(D14,#REF!,7,FALSE),"")</f>
      </c>
    </row>
    <row r="15" spans="1:8" ht="19.5" customHeight="1">
      <c r="A15" s="96"/>
      <c r="B15" s="97"/>
      <c r="C15" s="297"/>
      <c r="D15" s="190"/>
      <c r="E15" s="69"/>
      <c r="F15" s="127" t="s">
        <v>967</v>
      </c>
      <c r="G15" s="280"/>
      <c r="H15" s="262" t="s">
        <v>967</v>
      </c>
    </row>
    <row r="16" spans="1:8" ht="19.5" customHeight="1">
      <c r="A16" s="96"/>
      <c r="B16" s="97"/>
      <c r="C16" s="297"/>
      <c r="D16" s="190"/>
      <c r="E16" s="69"/>
      <c r="F16" s="127">
        <f>_xlfn.IFERROR(VLOOKUP(D16,#REF!,8,FALSE),"")</f>
      </c>
      <c r="G16" s="280"/>
      <c r="H16" s="492">
        <f>_xlfn.IFERROR(VLOOKUP(D16,#REF!,7,FALSE),"")</f>
      </c>
    </row>
    <row r="17" spans="1:8" ht="19.5" customHeight="1">
      <c r="A17" s="96"/>
      <c r="B17" s="97"/>
      <c r="C17" s="297"/>
      <c r="D17" s="190"/>
      <c r="E17" s="69"/>
      <c r="F17" s="127">
        <f>_xlfn.IFERROR(VLOOKUP(D17,#REF!,8,FALSE),"")</f>
      </c>
      <c r="G17" s="280"/>
      <c r="H17" s="492">
        <f>_xlfn.IFERROR(VLOOKUP(D17,#REF!,7,FALSE),"")</f>
      </c>
    </row>
    <row r="18" spans="1:8" ht="19.5" customHeight="1">
      <c r="A18" s="96"/>
      <c r="B18" s="97"/>
      <c r="C18" s="297"/>
      <c r="D18" s="190"/>
      <c r="E18" s="69"/>
      <c r="F18" s="127">
        <f>_xlfn.IFERROR(VLOOKUP(D18,#REF!,8,FALSE),"")</f>
      </c>
      <c r="G18" s="280"/>
      <c r="H18" s="492">
        <f>_xlfn.IFERROR(VLOOKUP(D18,#REF!,7,FALSE),"")</f>
      </c>
    </row>
    <row r="19" spans="1:8" ht="19.5" customHeight="1">
      <c r="A19" s="96"/>
      <c r="B19" s="97"/>
      <c r="C19" s="297"/>
      <c r="D19" s="190"/>
      <c r="E19" s="69"/>
      <c r="F19" s="127">
        <f>_xlfn.IFERROR(VLOOKUP(D19,#REF!,8,FALSE),"")</f>
      </c>
      <c r="G19" s="280"/>
      <c r="H19" s="492">
        <f>_xlfn.IFERROR(VLOOKUP(D19,#REF!,7,FALSE),"")</f>
      </c>
    </row>
    <row r="20" spans="1:8" ht="19.5" customHeight="1">
      <c r="A20" s="96"/>
      <c r="B20" s="97"/>
      <c r="C20" s="297"/>
      <c r="D20" s="190"/>
      <c r="E20" s="69"/>
      <c r="F20" s="127">
        <f>_xlfn.IFERROR(VLOOKUP(D20,#REF!,8,FALSE),"")</f>
      </c>
      <c r="G20" s="280"/>
      <c r="H20" s="492">
        <f>_xlfn.IFERROR(VLOOKUP(D20,#REF!,7,FALSE),"")</f>
      </c>
    </row>
    <row r="21" spans="1:8" ht="19.5" customHeight="1">
      <c r="A21" s="96"/>
      <c r="B21" s="97"/>
      <c r="C21" s="297"/>
      <c r="D21" s="190"/>
      <c r="E21" s="69"/>
      <c r="F21" s="127">
        <f>_xlfn.IFERROR(VLOOKUP(D21,#REF!,8,FALSE),"")</f>
      </c>
      <c r="G21" s="280"/>
      <c r="H21" s="492">
        <f>_xlfn.IFERROR(VLOOKUP(D21,#REF!,7,FALSE),"")</f>
      </c>
    </row>
    <row r="22" spans="1:8" ht="19.5" customHeight="1">
      <c r="A22" s="96"/>
      <c r="B22" s="97"/>
      <c r="C22" s="297"/>
      <c r="D22" s="190"/>
      <c r="E22" s="69"/>
      <c r="F22" s="127">
        <f>_xlfn.IFERROR(VLOOKUP(D22,#REF!,8,FALSE),"")</f>
      </c>
      <c r="G22" s="280"/>
      <c r="H22" s="492">
        <f>_xlfn.IFERROR(VLOOKUP(D22,#REF!,7,FALSE),"")</f>
      </c>
    </row>
    <row r="23" spans="1:8" ht="19.5" customHeight="1">
      <c r="A23" s="96"/>
      <c r="B23" s="97"/>
      <c r="C23" s="297"/>
      <c r="D23" s="190"/>
      <c r="E23" s="3"/>
      <c r="F23" s="4">
        <f>_xlfn.IFERROR(VLOOKUP(D23,#REF!,8,FALSE),"")</f>
      </c>
      <c r="G23" s="124"/>
      <c r="H23" s="492">
        <f>_xlfn.IFERROR(VLOOKUP(D23,#REF!,7,FALSE),"")</f>
      </c>
    </row>
    <row r="24" spans="1:8" ht="19.5" customHeight="1">
      <c r="A24" s="298"/>
      <c r="B24" s="299"/>
      <c r="C24" s="300"/>
      <c r="D24" s="194"/>
      <c r="E24" s="5"/>
      <c r="F24" s="6">
        <f>_xlfn.IFERROR(VLOOKUP(D24,#REF!,8,FALSE),"")</f>
      </c>
      <c r="G24" s="125"/>
      <c r="H24" s="500">
        <f>_xlfn.IFERROR(VLOOKUP(D24,#REF!,7,FALSE),"")</f>
      </c>
    </row>
    <row r="25" spans="1:8" s="13" customFormat="1" ht="19.5" customHeight="1">
      <c r="A25" s="15"/>
      <c r="B25" s="71"/>
      <c r="C25" s="72"/>
      <c r="D25" s="191"/>
      <c r="E25" s="7" t="str">
        <f>CONCATENATE(FIXED(COUNTA(E5:E24),0,0),"　店")</f>
        <v>9　店</v>
      </c>
      <c r="F25" s="8">
        <f>SUM(F5:F24)</f>
        <v>4100</v>
      </c>
      <c r="G25" s="8">
        <f>SUM(G5:G24)</f>
        <v>0</v>
      </c>
      <c r="H25" s="501">
        <f>SUM(H5:H24)</f>
        <v>15500</v>
      </c>
    </row>
    <row r="26" spans="1:8" s="13" customFormat="1" ht="19.5" customHeight="1">
      <c r="A26" s="285"/>
      <c r="B26" s="286"/>
      <c r="C26" s="287"/>
      <c r="D26" s="288"/>
      <c r="E26" s="289"/>
      <c r="F26" s="290"/>
      <c r="G26" s="290"/>
      <c r="H26" s="502"/>
    </row>
    <row r="27" spans="1:8" ht="19.5" customHeight="1">
      <c r="A27" s="291" t="s">
        <v>17</v>
      </c>
      <c r="B27" s="292"/>
      <c r="C27" s="293"/>
      <c r="D27" s="189" t="s">
        <v>130</v>
      </c>
      <c r="E27" s="202" t="s">
        <v>1160</v>
      </c>
      <c r="F27" s="128">
        <v>500</v>
      </c>
      <c r="G27" s="281"/>
      <c r="H27" s="277">
        <v>1800</v>
      </c>
    </row>
    <row r="28" spans="1:8" ht="19.5" customHeight="1">
      <c r="A28" s="528">
        <f>SUM(G48)</f>
        <v>0</v>
      </c>
      <c r="B28" s="98" t="s">
        <v>751</v>
      </c>
      <c r="C28" s="529">
        <f>SUM(F48)</f>
        <v>4350</v>
      </c>
      <c r="D28" s="190" t="s">
        <v>131</v>
      </c>
      <c r="E28" s="203" t="s">
        <v>1161</v>
      </c>
      <c r="F28" s="129">
        <v>300</v>
      </c>
      <c r="G28" s="282"/>
      <c r="H28" s="278">
        <v>1100</v>
      </c>
    </row>
    <row r="29" spans="1:8" ht="19.5" customHeight="1">
      <c r="A29" s="96"/>
      <c r="B29" s="97"/>
      <c r="C29" s="297"/>
      <c r="D29" s="190" t="s">
        <v>132</v>
      </c>
      <c r="E29" s="203" t="s">
        <v>1162</v>
      </c>
      <c r="F29" s="129">
        <v>400</v>
      </c>
      <c r="G29" s="282"/>
      <c r="H29" s="278">
        <v>1400</v>
      </c>
    </row>
    <row r="30" spans="1:8" ht="19.5" customHeight="1">
      <c r="A30" s="96"/>
      <c r="B30" s="97"/>
      <c r="C30" s="297"/>
      <c r="D30" s="190" t="s">
        <v>133</v>
      </c>
      <c r="E30" s="203" t="s">
        <v>1163</v>
      </c>
      <c r="F30" s="129">
        <v>300</v>
      </c>
      <c r="G30" s="282"/>
      <c r="H30" s="278">
        <v>1000</v>
      </c>
    </row>
    <row r="31" spans="1:8" ht="19.5" customHeight="1">
      <c r="A31" s="96"/>
      <c r="B31" s="97"/>
      <c r="C31" s="297"/>
      <c r="D31" s="190" t="s">
        <v>134</v>
      </c>
      <c r="E31" s="203" t="s">
        <v>1164</v>
      </c>
      <c r="F31" s="129">
        <v>500</v>
      </c>
      <c r="G31" s="282"/>
      <c r="H31" s="278">
        <v>1800</v>
      </c>
    </row>
    <row r="32" spans="1:8" ht="19.5" customHeight="1">
      <c r="A32" s="96"/>
      <c r="B32" s="97"/>
      <c r="C32" s="297"/>
      <c r="D32" s="190" t="s">
        <v>135</v>
      </c>
      <c r="E32" s="203" t="s">
        <v>1165</v>
      </c>
      <c r="F32" s="129">
        <v>350</v>
      </c>
      <c r="G32" s="282"/>
      <c r="H32" s="278">
        <v>1650</v>
      </c>
    </row>
    <row r="33" spans="1:8" ht="19.5" customHeight="1">
      <c r="A33" s="96"/>
      <c r="B33" s="97"/>
      <c r="C33" s="297"/>
      <c r="D33" s="190" t="s">
        <v>136</v>
      </c>
      <c r="E33" s="203" t="s">
        <v>1166</v>
      </c>
      <c r="F33" s="129">
        <v>500</v>
      </c>
      <c r="G33" s="282"/>
      <c r="H33" s="278">
        <v>1850</v>
      </c>
    </row>
    <row r="34" spans="1:8" ht="19.5" customHeight="1">
      <c r="A34" s="96"/>
      <c r="B34" s="97"/>
      <c r="C34" s="297"/>
      <c r="D34" s="190" t="s">
        <v>137</v>
      </c>
      <c r="E34" s="203" t="s">
        <v>1167</v>
      </c>
      <c r="F34" s="129">
        <v>350</v>
      </c>
      <c r="G34" s="282"/>
      <c r="H34" s="278">
        <v>1050</v>
      </c>
    </row>
    <row r="35" spans="1:8" ht="19.5" customHeight="1">
      <c r="A35" s="96"/>
      <c r="B35" s="97"/>
      <c r="C35" s="297"/>
      <c r="D35" s="190" t="s">
        <v>138</v>
      </c>
      <c r="E35" s="203" t="s">
        <v>1168</v>
      </c>
      <c r="F35" s="129">
        <v>350</v>
      </c>
      <c r="G35" s="282"/>
      <c r="H35" s="278">
        <v>1450</v>
      </c>
    </row>
    <row r="36" spans="1:8" ht="19.5" customHeight="1">
      <c r="A36" s="96"/>
      <c r="B36" s="97"/>
      <c r="C36" s="297"/>
      <c r="D36" s="190" t="s">
        <v>139</v>
      </c>
      <c r="E36" s="203" t="s">
        <v>1169</v>
      </c>
      <c r="F36" s="129">
        <v>400</v>
      </c>
      <c r="G36" s="282"/>
      <c r="H36" s="278">
        <v>1800</v>
      </c>
    </row>
    <row r="37" spans="1:8" ht="19.5" customHeight="1">
      <c r="A37" s="96"/>
      <c r="B37" s="97"/>
      <c r="C37" s="297"/>
      <c r="D37" s="190" t="s">
        <v>140</v>
      </c>
      <c r="E37" s="203" t="s">
        <v>1170</v>
      </c>
      <c r="F37" s="129">
        <v>400</v>
      </c>
      <c r="G37" s="282"/>
      <c r="H37" s="278">
        <v>1700</v>
      </c>
    </row>
    <row r="38" spans="1:8" ht="19.5" customHeight="1">
      <c r="A38" s="96"/>
      <c r="B38" s="97"/>
      <c r="C38" s="297"/>
      <c r="D38" s="190"/>
      <c r="E38" s="301"/>
      <c r="F38" s="4"/>
      <c r="G38" s="124"/>
      <c r="H38" s="492"/>
    </row>
    <row r="39" spans="1:8" ht="19.5" customHeight="1">
      <c r="A39" s="96"/>
      <c r="B39" s="97"/>
      <c r="C39" s="297"/>
      <c r="D39" s="193"/>
      <c r="E39" s="3"/>
      <c r="F39" s="4"/>
      <c r="G39" s="124"/>
      <c r="H39" s="492"/>
    </row>
    <row r="40" spans="1:8" ht="19.5" customHeight="1">
      <c r="A40" s="96"/>
      <c r="B40" s="97"/>
      <c r="C40" s="297"/>
      <c r="D40" s="193"/>
      <c r="E40" s="3"/>
      <c r="F40" s="4"/>
      <c r="G40" s="124"/>
      <c r="H40" s="492"/>
    </row>
    <row r="41" spans="1:8" ht="19.5" customHeight="1">
      <c r="A41" s="96"/>
      <c r="B41" s="97"/>
      <c r="C41" s="297"/>
      <c r="D41" s="193"/>
      <c r="E41" s="3"/>
      <c r="F41" s="4"/>
      <c r="G41" s="124"/>
      <c r="H41" s="492"/>
    </row>
    <row r="42" spans="1:8" ht="19.5" customHeight="1">
      <c r="A42" s="96"/>
      <c r="B42" s="97"/>
      <c r="C42" s="297"/>
      <c r="D42" s="193"/>
      <c r="E42" s="3"/>
      <c r="F42" s="4"/>
      <c r="G42" s="124"/>
      <c r="H42" s="492"/>
    </row>
    <row r="43" spans="1:8" ht="19.5" customHeight="1">
      <c r="A43" s="96"/>
      <c r="B43" s="97"/>
      <c r="C43" s="297"/>
      <c r="D43" s="193"/>
      <c r="E43" s="3"/>
      <c r="F43" s="4"/>
      <c r="G43" s="124"/>
      <c r="H43" s="492"/>
    </row>
    <row r="44" spans="1:8" ht="19.5" customHeight="1">
      <c r="A44" s="96"/>
      <c r="B44" s="97"/>
      <c r="C44" s="297"/>
      <c r="D44" s="193"/>
      <c r="E44" s="3"/>
      <c r="F44" s="4"/>
      <c r="G44" s="124"/>
      <c r="H44" s="492"/>
    </row>
    <row r="45" spans="1:8" ht="19.5" customHeight="1">
      <c r="A45" s="96"/>
      <c r="B45" s="97"/>
      <c r="C45" s="297"/>
      <c r="D45" s="193"/>
      <c r="E45" s="3"/>
      <c r="F45" s="4"/>
      <c r="G45" s="124"/>
      <c r="H45" s="492"/>
    </row>
    <row r="46" spans="1:8" ht="19.5" customHeight="1">
      <c r="A46" s="96"/>
      <c r="B46" s="97"/>
      <c r="C46" s="297"/>
      <c r="D46" s="193"/>
      <c r="E46" s="3"/>
      <c r="F46" s="4"/>
      <c r="G46" s="124"/>
      <c r="H46" s="492"/>
    </row>
    <row r="47" spans="1:8" ht="19.5" customHeight="1">
      <c r="A47" s="298"/>
      <c r="B47" s="299"/>
      <c r="C47" s="300"/>
      <c r="D47" s="194"/>
      <c r="E47" s="5"/>
      <c r="F47" s="6"/>
      <c r="G47" s="125"/>
      <c r="H47" s="500"/>
    </row>
    <row r="48" spans="1:8" s="13" customFormat="1" ht="19.5" customHeight="1">
      <c r="A48" s="15"/>
      <c r="B48" s="71"/>
      <c r="C48" s="72"/>
      <c r="D48" s="191"/>
      <c r="E48" s="7" t="str">
        <f>CONCATENATE(FIXED(COUNTA(E27:E47),0,0),"　店")</f>
        <v>11　店</v>
      </c>
      <c r="F48" s="9">
        <f>SUM(F27:F47)</f>
        <v>4350</v>
      </c>
      <c r="G48" s="9">
        <f>SUM(G27:G47)</f>
        <v>0</v>
      </c>
      <c r="H48" s="150">
        <f>SUM(H27:H47)</f>
        <v>16600</v>
      </c>
    </row>
    <row r="49" spans="1:8" s="13" customFormat="1" ht="19.5" customHeight="1">
      <c r="A49" s="520" t="s">
        <v>1523</v>
      </c>
      <c r="B49" s="1"/>
      <c r="C49" s="1"/>
      <c r="D49" s="206"/>
      <c r="E49" s="2"/>
      <c r="F49" s="2"/>
      <c r="G49" s="2"/>
      <c r="H49" s="12" t="s">
        <v>114</v>
      </c>
    </row>
  </sheetData>
  <sheetProtection password="CC5F"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allowBlank="1" showInputMessage="1" showErrorMessage="1" sqref="H26">
      <formula1>F26</formula1>
    </dataValidation>
    <dataValidation type="whole" operator="lessThanOrEqual" allowBlank="1" showInputMessage="1" showErrorMessage="1" sqref="H16:H24 G27:G47 H38:H47 G5:G24 H14">
      <formula1>G16</formula1>
    </dataValidation>
    <dataValidation operator="lessThanOrEqual" allowBlank="1" showInputMessage="1" showErrorMessage="1" sqref="G3 H49:H65536"/>
    <dataValidation type="whole" operator="lessThanOrEqual" showInputMessage="1" showErrorMessage="1" sqref="I3:GR65536">
      <formula1>#REF!</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showInputMessage="1" showErrorMessage="1" sqref="HH3:IV65536">
      <formula1>HF3</formula1>
    </dataValidation>
    <dataValidation type="whole" operator="lessThanOrEqual" showInputMessage="1" showErrorMessage="1" sqref="GS3:HG65536">
      <formula1>GO3</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K24" sqref="K24"/>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770</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48"/>
      <c r="C4" s="690"/>
      <c r="D4" s="699" t="s">
        <v>115</v>
      </c>
      <c r="E4" s="651"/>
      <c r="F4" s="490" t="s">
        <v>120</v>
      </c>
      <c r="G4" s="519" t="s">
        <v>912</v>
      </c>
      <c r="H4" s="503" t="s">
        <v>118</v>
      </c>
    </row>
    <row r="5" spans="1:8" ht="19.5" customHeight="1">
      <c r="A5" s="291" t="s">
        <v>18</v>
      </c>
      <c r="B5" s="292"/>
      <c r="C5" s="292"/>
      <c r="D5" s="189" t="s">
        <v>141</v>
      </c>
      <c r="E5" s="505" t="s">
        <v>812</v>
      </c>
      <c r="F5" s="130">
        <v>450</v>
      </c>
      <c r="G5" s="302"/>
      <c r="H5" s="491">
        <v>1600</v>
      </c>
    </row>
    <row r="6" spans="1:8" ht="19.5" customHeight="1">
      <c r="A6" s="528">
        <f>SUM(G48)</f>
        <v>0</v>
      </c>
      <c r="B6" s="98" t="s">
        <v>102</v>
      </c>
      <c r="C6" s="98">
        <f>SUM(F48)</f>
        <v>6800</v>
      </c>
      <c r="D6" s="190" t="s">
        <v>142</v>
      </c>
      <c r="E6" s="506" t="s">
        <v>1121</v>
      </c>
      <c r="F6" s="131">
        <v>650</v>
      </c>
      <c r="G6" s="303"/>
      <c r="H6" s="492">
        <v>2200</v>
      </c>
    </row>
    <row r="7" spans="1:8" ht="19.5" customHeight="1">
      <c r="A7" s="304"/>
      <c r="B7" s="305"/>
      <c r="C7" s="305"/>
      <c r="D7" s="190" t="s">
        <v>143</v>
      </c>
      <c r="E7" s="506" t="s">
        <v>1122</v>
      </c>
      <c r="F7" s="131">
        <v>500</v>
      </c>
      <c r="G7" s="303"/>
      <c r="H7" s="492">
        <v>2200</v>
      </c>
    </row>
    <row r="8" spans="1:8" ht="19.5" customHeight="1">
      <c r="A8" s="304"/>
      <c r="B8" s="305"/>
      <c r="C8" s="305"/>
      <c r="D8" s="190" t="s">
        <v>144</v>
      </c>
      <c r="E8" s="506" t="s">
        <v>1132</v>
      </c>
      <c r="F8" s="131">
        <v>1100</v>
      </c>
      <c r="G8" s="303"/>
      <c r="H8" s="492">
        <v>5200</v>
      </c>
    </row>
    <row r="9" spans="1:8" ht="19.5" customHeight="1">
      <c r="A9" s="304"/>
      <c r="B9" s="305"/>
      <c r="C9" s="305"/>
      <c r="D9" s="190" t="s">
        <v>145</v>
      </c>
      <c r="E9" s="506" t="s">
        <v>1123</v>
      </c>
      <c r="F9" s="131">
        <v>450</v>
      </c>
      <c r="G9" s="303"/>
      <c r="H9" s="492">
        <v>1950</v>
      </c>
    </row>
    <row r="10" spans="1:8" ht="19.5" customHeight="1">
      <c r="A10" s="304"/>
      <c r="B10" s="305"/>
      <c r="C10" s="305"/>
      <c r="D10" s="190" t="s">
        <v>146</v>
      </c>
      <c r="E10" s="506" t="s">
        <v>1124</v>
      </c>
      <c r="F10" s="131">
        <v>300</v>
      </c>
      <c r="G10" s="303"/>
      <c r="H10" s="492">
        <v>1300</v>
      </c>
    </row>
    <row r="11" spans="1:8" ht="19.5" customHeight="1">
      <c r="A11" s="304"/>
      <c r="B11" s="305"/>
      <c r="C11" s="305"/>
      <c r="D11" s="190" t="s">
        <v>147</v>
      </c>
      <c r="E11" s="506" t="s">
        <v>1125</v>
      </c>
      <c r="F11" s="131">
        <v>350</v>
      </c>
      <c r="G11" s="303"/>
      <c r="H11" s="492">
        <v>1550</v>
      </c>
    </row>
    <row r="12" spans="1:8" ht="19.5" customHeight="1">
      <c r="A12" s="304"/>
      <c r="B12" s="305"/>
      <c r="C12" s="305"/>
      <c r="D12" s="190" t="s">
        <v>148</v>
      </c>
      <c r="E12" s="506" t="s">
        <v>1126</v>
      </c>
      <c r="F12" s="131">
        <v>400</v>
      </c>
      <c r="G12" s="303"/>
      <c r="H12" s="492">
        <v>1700</v>
      </c>
    </row>
    <row r="13" spans="1:8" ht="19.5" customHeight="1">
      <c r="A13" s="304"/>
      <c r="B13" s="305"/>
      <c r="C13" s="305"/>
      <c r="D13" s="190" t="s">
        <v>149</v>
      </c>
      <c r="E13" s="506" t="s">
        <v>1127</v>
      </c>
      <c r="F13" s="131">
        <v>300</v>
      </c>
      <c r="G13" s="303"/>
      <c r="H13" s="492">
        <v>1200</v>
      </c>
    </row>
    <row r="14" spans="1:8" ht="19.5" customHeight="1">
      <c r="A14" s="304"/>
      <c r="B14" s="305"/>
      <c r="C14" s="305"/>
      <c r="D14" s="190" t="s">
        <v>150</v>
      </c>
      <c r="E14" s="506" t="s">
        <v>1128</v>
      </c>
      <c r="F14" s="131">
        <v>300</v>
      </c>
      <c r="G14" s="303"/>
      <c r="H14" s="492">
        <v>1050</v>
      </c>
    </row>
    <row r="15" spans="1:8" ht="19.5" customHeight="1">
      <c r="A15" s="304"/>
      <c r="B15" s="305"/>
      <c r="C15" s="305"/>
      <c r="D15" s="190" t="s">
        <v>151</v>
      </c>
      <c r="E15" s="506" t="s">
        <v>1129</v>
      </c>
      <c r="F15" s="131">
        <v>350</v>
      </c>
      <c r="G15" s="303"/>
      <c r="H15" s="492">
        <v>1500</v>
      </c>
    </row>
    <row r="16" spans="1:8" ht="19.5" customHeight="1">
      <c r="A16" s="304"/>
      <c r="B16" s="305"/>
      <c r="C16" s="305"/>
      <c r="D16" s="190" t="s">
        <v>152</v>
      </c>
      <c r="E16" s="506" t="s">
        <v>813</v>
      </c>
      <c r="F16" s="131">
        <v>250</v>
      </c>
      <c r="G16" s="303"/>
      <c r="H16" s="492">
        <v>1300</v>
      </c>
    </row>
    <row r="17" spans="1:8" ht="19.5" customHeight="1">
      <c r="A17" s="304"/>
      <c r="B17" s="305"/>
      <c r="C17" s="305"/>
      <c r="D17" s="190" t="s">
        <v>153</v>
      </c>
      <c r="E17" s="506" t="s">
        <v>1130</v>
      </c>
      <c r="F17" s="131">
        <v>300</v>
      </c>
      <c r="G17" s="303"/>
      <c r="H17" s="492">
        <v>1250</v>
      </c>
    </row>
    <row r="18" spans="1:8" ht="19.5" customHeight="1">
      <c r="A18" s="304"/>
      <c r="B18" s="305"/>
      <c r="C18" s="305"/>
      <c r="D18" s="190" t="s">
        <v>154</v>
      </c>
      <c r="E18" s="506" t="s">
        <v>1131</v>
      </c>
      <c r="F18" s="131">
        <v>1100</v>
      </c>
      <c r="G18" s="303"/>
      <c r="H18" s="492">
        <v>4600</v>
      </c>
    </row>
    <row r="19" spans="1:8" ht="19.5" customHeight="1">
      <c r="A19" s="304"/>
      <c r="B19" s="305"/>
      <c r="C19" s="305"/>
      <c r="D19" s="190"/>
      <c r="E19" s="506" t="s">
        <v>778</v>
      </c>
      <c r="F19" s="131"/>
      <c r="G19" s="303"/>
      <c r="H19" s="492">
        <v>250</v>
      </c>
    </row>
    <row r="20" spans="1:8" ht="19.5" customHeight="1">
      <c r="A20" s="304"/>
      <c r="B20" s="305"/>
      <c r="C20" s="305"/>
      <c r="D20" s="190"/>
      <c r="E20" s="506"/>
      <c r="F20" s="131"/>
      <c r="G20" s="303"/>
      <c r="H20" s="492"/>
    </row>
    <row r="21" spans="1:8" ht="19.5" customHeight="1">
      <c r="A21" s="304"/>
      <c r="B21" s="305"/>
      <c r="C21" s="305"/>
      <c r="D21" s="190"/>
      <c r="E21" s="506"/>
      <c r="F21" s="131"/>
      <c r="G21" s="303"/>
      <c r="H21" s="492"/>
    </row>
    <row r="22" spans="1:8" ht="19.5" customHeight="1">
      <c r="A22" s="306"/>
      <c r="B22" s="307"/>
      <c r="C22" s="307"/>
      <c r="D22" s="199"/>
      <c r="E22" s="507"/>
      <c r="F22" s="6"/>
      <c r="G22" s="125"/>
      <c r="H22" s="500"/>
    </row>
    <row r="23" spans="1:8" ht="19.5" customHeight="1">
      <c r="A23" s="306"/>
      <c r="B23" s="307"/>
      <c r="C23" s="307"/>
      <c r="D23" s="199"/>
      <c r="E23" s="507"/>
      <c r="F23" s="6"/>
      <c r="G23" s="125"/>
      <c r="H23" s="500"/>
    </row>
    <row r="24" spans="1:8" ht="19.5" customHeight="1">
      <c r="A24" s="306"/>
      <c r="B24" s="307"/>
      <c r="C24" s="307"/>
      <c r="D24" s="199"/>
      <c r="E24" s="5"/>
      <c r="F24" s="6"/>
      <c r="G24" s="125"/>
      <c r="H24" s="500"/>
    </row>
    <row r="25" spans="1:8" ht="19.5" customHeight="1">
      <c r="A25" s="306"/>
      <c r="B25" s="307"/>
      <c r="C25" s="307"/>
      <c r="D25" s="199"/>
      <c r="E25" s="5"/>
      <c r="F25" s="6"/>
      <c r="G25" s="125"/>
      <c r="H25" s="500"/>
    </row>
    <row r="26" spans="1:8" ht="19.5" customHeight="1">
      <c r="A26" s="306"/>
      <c r="B26" s="307"/>
      <c r="C26" s="307"/>
      <c r="D26" s="199"/>
      <c r="E26" s="5"/>
      <c r="F26" s="6"/>
      <c r="G26" s="125"/>
      <c r="H26" s="500"/>
    </row>
    <row r="27" spans="1:8" ht="19.5" customHeight="1">
      <c r="A27" s="306"/>
      <c r="B27" s="307"/>
      <c r="C27" s="307"/>
      <c r="D27" s="199"/>
      <c r="E27" s="5"/>
      <c r="F27" s="6"/>
      <c r="G27" s="125"/>
      <c r="H27" s="500"/>
    </row>
    <row r="28" spans="1:8" ht="19.5" customHeight="1">
      <c r="A28" s="306"/>
      <c r="B28" s="307"/>
      <c r="C28" s="307"/>
      <c r="D28" s="199"/>
      <c r="E28" s="5"/>
      <c r="F28" s="6"/>
      <c r="G28" s="125"/>
      <c r="H28" s="500"/>
    </row>
    <row r="29" spans="1:8" ht="19.5" customHeight="1">
      <c r="A29" s="306"/>
      <c r="B29" s="307"/>
      <c r="C29" s="307"/>
      <c r="D29" s="199"/>
      <c r="E29" s="5"/>
      <c r="F29" s="6"/>
      <c r="G29" s="125"/>
      <c r="H29" s="500"/>
    </row>
    <row r="30" spans="1:8" ht="19.5" customHeight="1">
      <c r="A30" s="306"/>
      <c r="B30" s="307"/>
      <c r="C30" s="307"/>
      <c r="D30" s="199"/>
      <c r="E30" s="5"/>
      <c r="F30" s="6"/>
      <c r="G30" s="125"/>
      <c r="H30" s="500"/>
    </row>
    <row r="31" spans="1:8" ht="19.5" customHeight="1">
      <c r="A31" s="306"/>
      <c r="B31" s="307"/>
      <c r="C31" s="307"/>
      <c r="D31" s="199"/>
      <c r="E31" s="5"/>
      <c r="F31" s="6"/>
      <c r="G31" s="125"/>
      <c r="H31" s="500"/>
    </row>
    <row r="32" spans="1:8" ht="19.5" customHeight="1">
      <c r="A32" s="306"/>
      <c r="B32" s="307"/>
      <c r="C32" s="307"/>
      <c r="D32" s="199"/>
      <c r="E32" s="5"/>
      <c r="F32" s="6"/>
      <c r="G32" s="125"/>
      <c r="H32" s="500"/>
    </row>
    <row r="33" spans="1:8" ht="19.5" customHeight="1">
      <c r="A33" s="306"/>
      <c r="B33" s="307"/>
      <c r="C33" s="307"/>
      <c r="D33" s="199"/>
      <c r="E33" s="5"/>
      <c r="F33" s="6"/>
      <c r="G33" s="125"/>
      <c r="H33" s="500"/>
    </row>
    <row r="34" spans="1:8" ht="19.5" customHeight="1">
      <c r="A34" s="306"/>
      <c r="B34" s="307"/>
      <c r="C34" s="307"/>
      <c r="D34" s="199"/>
      <c r="E34" s="5"/>
      <c r="F34" s="6"/>
      <c r="G34" s="125"/>
      <c r="H34" s="500"/>
    </row>
    <row r="35" spans="1:8" ht="19.5" customHeight="1">
      <c r="A35" s="306"/>
      <c r="B35" s="307"/>
      <c r="C35" s="307"/>
      <c r="D35" s="199"/>
      <c r="E35" s="5"/>
      <c r="F35" s="6"/>
      <c r="G35" s="125"/>
      <c r="H35" s="500"/>
    </row>
    <row r="36" spans="1:8" ht="19.5" customHeight="1">
      <c r="A36" s="306"/>
      <c r="B36" s="307"/>
      <c r="C36" s="307"/>
      <c r="D36" s="199"/>
      <c r="E36" s="5"/>
      <c r="F36" s="6"/>
      <c r="G36" s="125"/>
      <c r="H36" s="500"/>
    </row>
    <row r="37" spans="1:8" ht="19.5" customHeight="1">
      <c r="A37" s="306"/>
      <c r="B37" s="307"/>
      <c r="C37" s="307"/>
      <c r="D37" s="199"/>
      <c r="E37" s="5"/>
      <c r="F37" s="6"/>
      <c r="G37" s="125"/>
      <c r="H37" s="500"/>
    </row>
    <row r="38" spans="1:8" ht="19.5" customHeight="1">
      <c r="A38" s="306"/>
      <c r="B38" s="307"/>
      <c r="C38" s="307"/>
      <c r="D38" s="199"/>
      <c r="E38" s="5"/>
      <c r="F38" s="6"/>
      <c r="G38" s="125"/>
      <c r="H38" s="500"/>
    </row>
    <row r="39" spans="1:8" ht="19.5" customHeight="1">
      <c r="A39" s="306"/>
      <c r="B39" s="307"/>
      <c r="C39" s="307"/>
      <c r="D39" s="199"/>
      <c r="E39" s="5"/>
      <c r="F39" s="6"/>
      <c r="G39" s="125"/>
      <c r="H39" s="500"/>
    </row>
    <row r="40" spans="1:8" ht="19.5" customHeight="1">
      <c r="A40" s="306"/>
      <c r="B40" s="307"/>
      <c r="C40" s="307"/>
      <c r="D40" s="199"/>
      <c r="E40" s="5"/>
      <c r="F40" s="6"/>
      <c r="G40" s="125"/>
      <c r="H40" s="500"/>
    </row>
    <row r="41" spans="1:8" ht="19.5" customHeight="1">
      <c r="A41" s="306"/>
      <c r="B41" s="307"/>
      <c r="C41" s="307"/>
      <c r="D41" s="199"/>
      <c r="E41" s="5"/>
      <c r="F41" s="6"/>
      <c r="G41" s="125"/>
      <c r="H41" s="500"/>
    </row>
    <row r="42" spans="1:8" ht="19.5" customHeight="1">
      <c r="A42" s="306"/>
      <c r="B42" s="307"/>
      <c r="C42" s="307"/>
      <c r="D42" s="199"/>
      <c r="E42" s="5"/>
      <c r="F42" s="6"/>
      <c r="G42" s="125"/>
      <c r="H42" s="500"/>
    </row>
    <row r="43" spans="1:8" ht="19.5" customHeight="1">
      <c r="A43" s="306"/>
      <c r="B43" s="307"/>
      <c r="C43" s="307"/>
      <c r="D43" s="199"/>
      <c r="E43" s="5"/>
      <c r="F43" s="6"/>
      <c r="G43" s="125"/>
      <c r="H43" s="500"/>
    </row>
    <row r="44" spans="1:8" ht="19.5" customHeight="1">
      <c r="A44" s="306"/>
      <c r="B44" s="307"/>
      <c r="C44" s="307"/>
      <c r="D44" s="199"/>
      <c r="E44" s="5"/>
      <c r="F44" s="6"/>
      <c r="G44" s="125"/>
      <c r="H44" s="500"/>
    </row>
    <row r="45" spans="1:8" ht="19.5" customHeight="1">
      <c r="A45" s="306"/>
      <c r="B45" s="307"/>
      <c r="C45" s="307"/>
      <c r="D45" s="199"/>
      <c r="E45" s="5"/>
      <c r="F45" s="6"/>
      <c r="G45" s="125"/>
      <c r="H45" s="500"/>
    </row>
    <row r="46" spans="1:8" ht="19.5" customHeight="1">
      <c r="A46" s="306"/>
      <c r="B46" s="307"/>
      <c r="C46" s="307"/>
      <c r="D46" s="199"/>
      <c r="E46" s="5"/>
      <c r="F46" s="6"/>
      <c r="G46" s="125"/>
      <c r="H46" s="500"/>
    </row>
    <row r="47" spans="1:8" ht="19.5" customHeight="1">
      <c r="A47" s="306"/>
      <c r="B47" s="307"/>
      <c r="C47" s="307"/>
      <c r="D47" s="199"/>
      <c r="E47" s="5"/>
      <c r="F47" s="6"/>
      <c r="G47" s="125"/>
      <c r="H47" s="500"/>
    </row>
    <row r="48" spans="1:8" s="13" customFormat="1" ht="19.5" customHeight="1">
      <c r="A48" s="15"/>
      <c r="B48" s="71"/>
      <c r="C48" s="71"/>
      <c r="D48" s="191"/>
      <c r="E48" s="7" t="str">
        <f>CONCATENATE(FIXED(COUNTA(E5:E47),0,0),"　店")</f>
        <v>15　店</v>
      </c>
      <c r="F48" s="9">
        <f>SUM(F5:F47)</f>
        <v>6800</v>
      </c>
      <c r="G48" s="9">
        <f>SUM(G5:G47)</f>
        <v>0</v>
      </c>
      <c r="H48" s="151">
        <f>SUM(H5:H47)</f>
        <v>28850</v>
      </c>
    </row>
    <row r="49" spans="1:8" s="13" customFormat="1" ht="19.5" customHeight="1">
      <c r="A49" s="520" t="s">
        <v>1523</v>
      </c>
      <c r="B49" s="1"/>
      <c r="C49" s="1"/>
      <c r="D49" s="206"/>
      <c r="E49" s="2"/>
      <c r="F49" s="2"/>
      <c r="G49" s="2"/>
      <c r="H49" s="12" t="s">
        <v>114</v>
      </c>
    </row>
    <row r="50" ht="13.5">
      <c r="H50"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8">
      <formula1>F48</formula1>
    </dataValidation>
    <dataValidation type="whole" operator="lessThanOrEqual" showInputMessage="1" showErrorMessage="1" sqref="I5:GS48 I50:GS65536 I49:GR49 I3:GR4">
      <formula1>#REF!</formula1>
    </dataValidation>
    <dataValidation type="whole" operator="lessThanOrEqual" showInputMessage="1" showErrorMessage="1" sqref="HH3:IV4 HJ5:IV48 HJ50:IV65536 HH49:IV49">
      <formula1>HF3</formula1>
    </dataValidation>
    <dataValidation type="whole" operator="lessThanOrEqual" showInputMessage="1" showErrorMessage="1" sqref="GS3:HG4 GS49:HG49">
      <formula1>GO3</formula1>
    </dataValidation>
    <dataValidation operator="lessThanOrEqual" allowBlank="1" showInputMessage="1" showErrorMessage="1" sqref="H3 H49 H5: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48 GT50: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H49"/>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K27" sqref="K27"/>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770</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48"/>
      <c r="C4" s="690"/>
      <c r="D4" s="699" t="s">
        <v>115</v>
      </c>
      <c r="E4" s="651"/>
      <c r="F4" s="490" t="s">
        <v>120</v>
      </c>
      <c r="G4" s="519" t="s">
        <v>912</v>
      </c>
      <c r="H4" s="503" t="s">
        <v>118</v>
      </c>
    </row>
    <row r="5" spans="1:8" ht="19.5" customHeight="1">
      <c r="A5" s="291" t="s">
        <v>19</v>
      </c>
      <c r="B5" s="292"/>
      <c r="C5" s="292"/>
      <c r="D5" s="189" t="s">
        <v>155</v>
      </c>
      <c r="E5" s="506" t="s">
        <v>1133</v>
      </c>
      <c r="F5" s="134">
        <v>550</v>
      </c>
      <c r="G5" s="312"/>
      <c r="H5" s="491">
        <v>2200</v>
      </c>
    </row>
    <row r="6" spans="1:8" ht="19.5" customHeight="1">
      <c r="A6" s="528">
        <f>SUM(G48)</f>
        <v>0</v>
      </c>
      <c r="B6" s="98" t="s">
        <v>101</v>
      </c>
      <c r="C6" s="98">
        <f>SUM(F48)</f>
        <v>6400</v>
      </c>
      <c r="D6" s="190" t="s">
        <v>156</v>
      </c>
      <c r="E6" s="506" t="s">
        <v>1134</v>
      </c>
      <c r="F6" s="134">
        <v>150</v>
      </c>
      <c r="G6" s="311"/>
      <c r="H6" s="492">
        <v>900</v>
      </c>
    </row>
    <row r="7" spans="1:8" ht="19.5" customHeight="1">
      <c r="A7" s="96"/>
      <c r="B7" s="97"/>
      <c r="C7" s="97"/>
      <c r="D7" s="190" t="s">
        <v>157</v>
      </c>
      <c r="E7" s="506" t="s">
        <v>1135</v>
      </c>
      <c r="F7" s="134">
        <v>400</v>
      </c>
      <c r="G7" s="311"/>
      <c r="H7" s="492">
        <v>1450</v>
      </c>
    </row>
    <row r="8" spans="1:8" ht="19.5" customHeight="1">
      <c r="A8" s="96"/>
      <c r="B8" s="97"/>
      <c r="C8" s="97"/>
      <c r="D8" s="190" t="s">
        <v>158</v>
      </c>
      <c r="E8" s="506" t="s">
        <v>1136</v>
      </c>
      <c r="F8" s="134">
        <v>750</v>
      </c>
      <c r="G8" s="311"/>
      <c r="H8" s="492">
        <v>2900</v>
      </c>
    </row>
    <row r="9" spans="1:8" ht="19.5" customHeight="1">
      <c r="A9" s="96"/>
      <c r="B9" s="97"/>
      <c r="C9" s="97"/>
      <c r="D9" s="190" t="s">
        <v>159</v>
      </c>
      <c r="E9" s="506" t="s">
        <v>1137</v>
      </c>
      <c r="F9" s="134">
        <v>400</v>
      </c>
      <c r="G9" s="311"/>
      <c r="H9" s="492">
        <v>1650</v>
      </c>
    </row>
    <row r="10" spans="1:8" ht="19.5" customHeight="1">
      <c r="A10" s="96"/>
      <c r="B10" s="97"/>
      <c r="C10" s="97"/>
      <c r="D10" s="190" t="s">
        <v>160</v>
      </c>
      <c r="E10" s="506" t="s">
        <v>1138</v>
      </c>
      <c r="F10" s="134">
        <v>350</v>
      </c>
      <c r="G10" s="311"/>
      <c r="H10" s="492">
        <v>1250</v>
      </c>
    </row>
    <row r="11" spans="1:8" ht="19.5" customHeight="1">
      <c r="A11" s="96"/>
      <c r="B11" s="97"/>
      <c r="C11" s="97"/>
      <c r="D11" s="190" t="s">
        <v>161</v>
      </c>
      <c r="E11" s="506" t="s">
        <v>1139</v>
      </c>
      <c r="F11" s="134">
        <v>300</v>
      </c>
      <c r="G11" s="311"/>
      <c r="H11" s="492">
        <v>1200</v>
      </c>
    </row>
    <row r="12" spans="1:8" ht="19.5" customHeight="1">
      <c r="A12" s="96"/>
      <c r="B12" s="97"/>
      <c r="C12" s="97"/>
      <c r="D12" s="190" t="s">
        <v>162</v>
      </c>
      <c r="E12" s="506" t="s">
        <v>1140</v>
      </c>
      <c r="F12" s="134">
        <v>250</v>
      </c>
      <c r="G12" s="311"/>
      <c r="H12" s="492">
        <v>1050</v>
      </c>
    </row>
    <row r="13" spans="1:8" ht="19.5" customHeight="1">
      <c r="A13" s="96"/>
      <c r="B13" s="97"/>
      <c r="C13" s="97"/>
      <c r="D13" s="190" t="s">
        <v>163</v>
      </c>
      <c r="E13" s="506" t="s">
        <v>934</v>
      </c>
      <c r="F13" s="134">
        <v>200</v>
      </c>
      <c r="G13" s="311"/>
      <c r="H13" s="492">
        <v>800</v>
      </c>
    </row>
    <row r="14" spans="1:8" ht="19.5" customHeight="1">
      <c r="A14" s="96"/>
      <c r="B14" s="97"/>
      <c r="C14" s="97"/>
      <c r="D14" s="190" t="s">
        <v>164</v>
      </c>
      <c r="E14" s="506" t="s">
        <v>1141</v>
      </c>
      <c r="F14" s="134">
        <v>300</v>
      </c>
      <c r="G14" s="311"/>
      <c r="H14" s="492">
        <v>1150</v>
      </c>
    </row>
    <row r="15" spans="1:8" ht="19.5" customHeight="1">
      <c r="A15" s="96"/>
      <c r="B15" s="97"/>
      <c r="C15" s="97"/>
      <c r="D15" s="190" t="s">
        <v>165</v>
      </c>
      <c r="E15" s="506" t="s">
        <v>1142</v>
      </c>
      <c r="F15" s="134">
        <v>350</v>
      </c>
      <c r="G15" s="311"/>
      <c r="H15" s="492">
        <v>1200</v>
      </c>
    </row>
    <row r="16" spans="1:8" ht="19.5" customHeight="1">
      <c r="A16" s="96"/>
      <c r="B16" s="97"/>
      <c r="C16" s="97"/>
      <c r="D16" s="190" t="s">
        <v>166</v>
      </c>
      <c r="E16" s="506" t="s">
        <v>1143</v>
      </c>
      <c r="F16" s="134">
        <v>550</v>
      </c>
      <c r="G16" s="311"/>
      <c r="H16" s="492">
        <v>2250</v>
      </c>
    </row>
    <row r="17" spans="1:8" ht="19.5" customHeight="1">
      <c r="A17" s="96"/>
      <c r="B17" s="97"/>
      <c r="C17" s="97"/>
      <c r="D17" s="190" t="s">
        <v>167</v>
      </c>
      <c r="E17" s="506" t="s">
        <v>1144</v>
      </c>
      <c r="F17" s="134">
        <v>600</v>
      </c>
      <c r="G17" s="311"/>
      <c r="H17" s="492">
        <v>2650</v>
      </c>
    </row>
    <row r="18" spans="1:8" ht="19.5" customHeight="1">
      <c r="A18" s="96"/>
      <c r="B18" s="97"/>
      <c r="C18" s="97"/>
      <c r="D18" s="190" t="s">
        <v>168</v>
      </c>
      <c r="E18" s="506" t="s">
        <v>1145</v>
      </c>
      <c r="F18" s="134">
        <v>500</v>
      </c>
      <c r="G18" s="311"/>
      <c r="H18" s="492">
        <v>2200</v>
      </c>
    </row>
    <row r="19" spans="1:8" ht="19.5" customHeight="1">
      <c r="A19" s="96"/>
      <c r="B19" s="97"/>
      <c r="C19" s="97"/>
      <c r="D19" s="190" t="s">
        <v>169</v>
      </c>
      <c r="E19" s="506" t="s">
        <v>1146</v>
      </c>
      <c r="F19" s="134">
        <v>350</v>
      </c>
      <c r="G19" s="311"/>
      <c r="H19" s="492">
        <v>1500</v>
      </c>
    </row>
    <row r="20" spans="1:8" ht="19.5" customHeight="1">
      <c r="A20" s="96"/>
      <c r="B20" s="97"/>
      <c r="C20" s="97"/>
      <c r="D20" s="190" t="s">
        <v>170</v>
      </c>
      <c r="E20" s="506" t="s">
        <v>1147</v>
      </c>
      <c r="F20" s="134">
        <v>400</v>
      </c>
      <c r="G20" s="311"/>
      <c r="H20" s="492">
        <v>2300</v>
      </c>
    </row>
    <row r="21" spans="1:8" ht="19.5" customHeight="1">
      <c r="A21" s="96"/>
      <c r="B21" s="97"/>
      <c r="C21" s="97"/>
      <c r="D21" s="190"/>
      <c r="E21" s="69" t="s">
        <v>809</v>
      </c>
      <c r="F21" s="134" t="s">
        <v>967</v>
      </c>
      <c r="G21" s="311"/>
      <c r="H21" s="492">
        <v>2550</v>
      </c>
    </row>
    <row r="22" spans="1:8" ht="19.5" customHeight="1">
      <c r="A22" s="96"/>
      <c r="B22" s="97"/>
      <c r="C22" s="97"/>
      <c r="D22" s="190"/>
      <c r="E22" s="69"/>
      <c r="F22" s="134"/>
      <c r="G22" s="311"/>
      <c r="H22" s="492"/>
    </row>
    <row r="23" spans="1:8" ht="19.5" customHeight="1">
      <c r="A23" s="96"/>
      <c r="B23" s="97"/>
      <c r="C23" s="97"/>
      <c r="D23" s="190"/>
      <c r="E23" s="69"/>
      <c r="F23" s="134"/>
      <c r="G23" s="311"/>
      <c r="H23" s="492"/>
    </row>
    <row r="24" spans="1:8" ht="19.5" customHeight="1">
      <c r="A24" s="96"/>
      <c r="B24" s="97"/>
      <c r="C24" s="97"/>
      <c r="D24" s="190"/>
      <c r="E24" s="69"/>
      <c r="F24" s="134"/>
      <c r="G24" s="311"/>
      <c r="H24" s="492"/>
    </row>
    <row r="25" spans="1:8" ht="19.5" customHeight="1">
      <c r="A25" s="96"/>
      <c r="B25" s="97"/>
      <c r="C25" s="97"/>
      <c r="D25" s="190"/>
      <c r="E25" s="69"/>
      <c r="F25" s="134"/>
      <c r="G25" s="311"/>
      <c r="H25" s="492"/>
    </row>
    <row r="26" spans="1:8" ht="19.5" customHeight="1">
      <c r="A26" s="96"/>
      <c r="B26" s="97"/>
      <c r="C26" s="97"/>
      <c r="D26" s="190"/>
      <c r="E26" s="69"/>
      <c r="F26" s="134"/>
      <c r="G26" s="311"/>
      <c r="H26" s="492"/>
    </row>
    <row r="27" spans="1:8" ht="19.5" customHeight="1">
      <c r="A27" s="96"/>
      <c r="B27" s="97"/>
      <c r="C27" s="97"/>
      <c r="D27" s="190"/>
      <c r="E27" s="69"/>
      <c r="F27" s="134"/>
      <c r="G27" s="311"/>
      <c r="H27" s="492"/>
    </row>
    <row r="28" spans="1:8" ht="19.5" customHeight="1">
      <c r="A28" s="96"/>
      <c r="B28" s="97"/>
      <c r="C28" s="97"/>
      <c r="D28" s="190"/>
      <c r="E28" s="69"/>
      <c r="F28" s="134"/>
      <c r="G28" s="311"/>
      <c r="H28" s="492"/>
    </row>
    <row r="29" spans="1:8" ht="19.5" customHeight="1">
      <c r="A29" s="96"/>
      <c r="B29" s="97"/>
      <c r="C29" s="97"/>
      <c r="D29" s="190"/>
      <c r="E29" s="69"/>
      <c r="F29" s="134"/>
      <c r="G29" s="311"/>
      <c r="H29" s="492"/>
    </row>
    <row r="30" spans="1:8" ht="19.5" customHeight="1">
      <c r="A30" s="96"/>
      <c r="B30" s="97"/>
      <c r="C30" s="97"/>
      <c r="D30" s="190"/>
      <c r="E30" s="69"/>
      <c r="F30" s="134"/>
      <c r="G30" s="311"/>
      <c r="H30" s="492"/>
    </row>
    <row r="31" spans="1:8" ht="19.5" customHeight="1">
      <c r="A31" s="96"/>
      <c r="B31" s="97"/>
      <c r="C31" s="97"/>
      <c r="D31" s="190"/>
      <c r="E31" s="69"/>
      <c r="F31" s="134"/>
      <c r="G31" s="311"/>
      <c r="H31" s="492"/>
    </row>
    <row r="32" spans="1:8" ht="19.5" customHeight="1">
      <c r="A32" s="96"/>
      <c r="B32" s="97"/>
      <c r="C32" s="97"/>
      <c r="D32" s="190"/>
      <c r="E32" s="69"/>
      <c r="F32" s="4"/>
      <c r="G32" s="124"/>
      <c r="H32" s="492"/>
    </row>
    <row r="33" spans="1:8" ht="19.5" customHeight="1">
      <c r="A33" s="96"/>
      <c r="B33" s="97"/>
      <c r="C33" s="97"/>
      <c r="D33" s="190"/>
      <c r="E33" s="69"/>
      <c r="F33" s="4"/>
      <c r="G33" s="124"/>
      <c r="H33" s="492"/>
    </row>
    <row r="34" spans="1:8" ht="19.5" customHeight="1">
      <c r="A34" s="96"/>
      <c r="B34" s="97"/>
      <c r="C34" s="97"/>
      <c r="D34" s="190"/>
      <c r="E34" s="69"/>
      <c r="F34" s="4"/>
      <c r="G34" s="124"/>
      <c r="H34" s="492"/>
    </row>
    <row r="35" spans="1:8" ht="19.5" customHeight="1">
      <c r="A35" s="96"/>
      <c r="B35" s="97"/>
      <c r="C35" s="97"/>
      <c r="D35" s="190"/>
      <c r="E35" s="69"/>
      <c r="F35" s="4"/>
      <c r="G35" s="124"/>
      <c r="H35" s="492"/>
    </row>
    <row r="36" spans="1:8" ht="19.5" customHeight="1">
      <c r="A36" s="96"/>
      <c r="B36" s="97"/>
      <c r="C36" s="97"/>
      <c r="D36" s="190"/>
      <c r="E36" s="69"/>
      <c r="F36" s="4"/>
      <c r="G36" s="124"/>
      <c r="H36" s="492"/>
    </row>
    <row r="37" spans="1:8" ht="19.5" customHeight="1">
      <c r="A37" s="96"/>
      <c r="B37" s="97"/>
      <c r="C37" s="97"/>
      <c r="D37" s="190"/>
      <c r="E37" s="69"/>
      <c r="F37" s="4"/>
      <c r="G37" s="124"/>
      <c r="H37" s="492"/>
    </row>
    <row r="38" spans="1:8" ht="19.5" customHeight="1">
      <c r="A38" s="96"/>
      <c r="B38" s="97"/>
      <c r="C38" s="97"/>
      <c r="D38" s="190"/>
      <c r="E38" s="69"/>
      <c r="F38" s="4"/>
      <c r="G38" s="124"/>
      <c r="H38" s="492"/>
    </row>
    <row r="39" spans="1:8" ht="19.5" customHeight="1">
      <c r="A39" s="96"/>
      <c r="B39" s="97"/>
      <c r="C39" s="97"/>
      <c r="D39" s="193"/>
      <c r="E39" s="69"/>
      <c r="F39" s="4"/>
      <c r="G39" s="124"/>
      <c r="H39" s="492"/>
    </row>
    <row r="40" spans="1:8" ht="19.5" customHeight="1">
      <c r="A40" s="96"/>
      <c r="B40" s="97"/>
      <c r="C40" s="97"/>
      <c r="D40" s="193"/>
      <c r="E40" s="69"/>
      <c r="F40" s="4"/>
      <c r="G40" s="124"/>
      <c r="H40" s="492"/>
    </row>
    <row r="41" spans="1:8" ht="19.5" customHeight="1">
      <c r="A41" s="96"/>
      <c r="B41" s="97"/>
      <c r="C41" s="97"/>
      <c r="D41" s="193"/>
      <c r="E41" s="69"/>
      <c r="F41" s="4"/>
      <c r="G41" s="124"/>
      <c r="H41" s="492"/>
    </row>
    <row r="42" spans="1:8" ht="19.5" customHeight="1">
      <c r="A42" s="96"/>
      <c r="B42" s="97"/>
      <c r="C42" s="97"/>
      <c r="D42" s="193"/>
      <c r="E42" s="69"/>
      <c r="F42" s="4"/>
      <c r="G42" s="124"/>
      <c r="H42" s="492"/>
    </row>
    <row r="43" spans="1:8" ht="19.5" customHeight="1">
      <c r="A43" s="96"/>
      <c r="B43" s="97"/>
      <c r="C43" s="97"/>
      <c r="D43" s="193"/>
      <c r="E43" s="69"/>
      <c r="F43" s="4"/>
      <c r="G43" s="124"/>
      <c r="H43" s="492"/>
    </row>
    <row r="44" spans="1:8" ht="19.5" customHeight="1">
      <c r="A44" s="96"/>
      <c r="B44" s="97"/>
      <c r="C44" s="97"/>
      <c r="D44" s="193"/>
      <c r="E44" s="69"/>
      <c r="F44" s="4"/>
      <c r="G44" s="124"/>
      <c r="H44" s="492"/>
    </row>
    <row r="45" spans="1:8" ht="19.5" customHeight="1">
      <c r="A45" s="96"/>
      <c r="B45" s="97"/>
      <c r="C45" s="97"/>
      <c r="D45" s="193"/>
      <c r="E45" s="69"/>
      <c r="F45" s="4"/>
      <c r="G45" s="124"/>
      <c r="H45" s="492"/>
    </row>
    <row r="46" spans="1:8" ht="19.5" customHeight="1">
      <c r="A46" s="298"/>
      <c r="B46" s="299"/>
      <c r="C46" s="299"/>
      <c r="D46" s="194"/>
      <c r="E46" s="70"/>
      <c r="F46" s="6"/>
      <c r="G46" s="125"/>
      <c r="H46" s="500"/>
    </row>
    <row r="47" spans="1:8" ht="19.5" customHeight="1">
      <c r="A47" s="298"/>
      <c r="B47" s="299"/>
      <c r="C47" s="299"/>
      <c r="D47" s="194"/>
      <c r="E47" s="5"/>
      <c r="F47" s="6"/>
      <c r="G47" s="125"/>
      <c r="H47" s="500"/>
    </row>
    <row r="48" spans="1:8" s="13" customFormat="1" ht="19.5" customHeight="1">
      <c r="A48" s="15"/>
      <c r="B48" s="71"/>
      <c r="C48" s="71"/>
      <c r="D48" s="191"/>
      <c r="E48" s="7" t="str">
        <f>CONCATENATE(FIXED(COUNTA(E5:E47),0,0),"　店")</f>
        <v>17　店</v>
      </c>
      <c r="F48" s="9">
        <f>SUM(F5:F47)</f>
        <v>6400</v>
      </c>
      <c r="G48" s="9">
        <f>SUM(G5:G47)</f>
        <v>0</v>
      </c>
      <c r="H48" s="263">
        <f>SUM(H5:H47)</f>
        <v>29200</v>
      </c>
    </row>
    <row r="49" spans="1:8" s="13" customFormat="1" ht="19.5" customHeight="1">
      <c r="A49" s="520" t="s">
        <v>1523</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3:GR4 I5:GS65536">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5:H33"/>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34:H47">
      <formula1>F34</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H49"/>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L24" sqref="L24"/>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16384" width="9.00390625" style="10" customWidth="1"/>
  </cols>
  <sheetData>
    <row r="1" spans="1:8" ht="39.75" customHeight="1">
      <c r="A1" s="696" t="s">
        <v>0</v>
      </c>
      <c r="B1" s="697"/>
      <c r="C1" s="698"/>
      <c r="D1" s="284" t="s">
        <v>116</v>
      </c>
      <c r="E1" s="685"/>
      <c r="F1" s="686"/>
      <c r="G1" s="283" t="s">
        <v>770</v>
      </c>
      <c r="H1" s="499"/>
    </row>
    <row r="2" spans="1:8" ht="39.75" customHeight="1">
      <c r="A2" s="693"/>
      <c r="B2" s="694"/>
      <c r="C2" s="695"/>
      <c r="D2" s="284" t="s">
        <v>117</v>
      </c>
      <c r="E2" s="687"/>
      <c r="F2" s="686"/>
      <c r="G2" s="283" t="s">
        <v>15</v>
      </c>
      <c r="H2" s="521">
        <f>SUM(A6)</f>
        <v>0</v>
      </c>
    </row>
    <row r="3" spans="5:8" ht="24.75" customHeight="1">
      <c r="E3" s="688"/>
      <c r="F3" s="688"/>
      <c r="G3" s="691"/>
      <c r="H3" s="700"/>
    </row>
    <row r="4" spans="1:8" s="13" customFormat="1" ht="19.5" customHeight="1">
      <c r="A4" s="689" t="s">
        <v>119</v>
      </c>
      <c r="B4" s="648"/>
      <c r="C4" s="690"/>
      <c r="D4" s="699" t="s">
        <v>115</v>
      </c>
      <c r="E4" s="651"/>
      <c r="F4" s="490" t="s">
        <v>120</v>
      </c>
      <c r="G4" s="519" t="s">
        <v>912</v>
      </c>
      <c r="H4" s="503" t="s">
        <v>118</v>
      </c>
    </row>
    <row r="5" spans="1:8" ht="19.5" customHeight="1">
      <c r="A5" s="291" t="s">
        <v>20</v>
      </c>
      <c r="B5" s="292"/>
      <c r="C5" s="292"/>
      <c r="D5" s="189" t="s">
        <v>171</v>
      </c>
      <c r="E5" s="508" t="s">
        <v>1148</v>
      </c>
      <c r="F5" s="132">
        <v>450</v>
      </c>
      <c r="G5" s="308"/>
      <c r="H5" s="491">
        <v>1750</v>
      </c>
    </row>
    <row r="6" spans="1:8" ht="19.5" customHeight="1">
      <c r="A6" s="528">
        <f>SUM(G48)</f>
        <v>0</v>
      </c>
      <c r="B6" s="98" t="s">
        <v>99</v>
      </c>
      <c r="C6" s="98">
        <f>SUM(F48)</f>
        <v>7300</v>
      </c>
      <c r="D6" s="190" t="s">
        <v>172</v>
      </c>
      <c r="E6" s="509" t="s">
        <v>1149</v>
      </c>
      <c r="F6" s="133">
        <v>300</v>
      </c>
      <c r="G6" s="309"/>
      <c r="H6" s="492">
        <v>1600</v>
      </c>
    </row>
    <row r="7" spans="1:8" ht="19.5" customHeight="1">
      <c r="A7" s="304"/>
      <c r="B7" s="305"/>
      <c r="C7" s="305"/>
      <c r="D7" s="190" t="s">
        <v>173</v>
      </c>
      <c r="E7" s="509" t="s">
        <v>1150</v>
      </c>
      <c r="F7" s="133">
        <v>550</v>
      </c>
      <c r="G7" s="309"/>
      <c r="H7" s="492">
        <v>1700</v>
      </c>
    </row>
    <row r="8" spans="1:8" ht="19.5" customHeight="1">
      <c r="A8" s="304"/>
      <c r="B8" s="305"/>
      <c r="C8" s="305"/>
      <c r="D8" s="190" t="s">
        <v>174</v>
      </c>
      <c r="E8" s="509" t="s">
        <v>1151</v>
      </c>
      <c r="F8" s="133">
        <v>500</v>
      </c>
      <c r="G8" s="309"/>
      <c r="H8" s="492">
        <v>2150</v>
      </c>
    </row>
    <row r="9" spans="1:8" ht="19.5" customHeight="1">
      <c r="A9" s="304"/>
      <c r="B9" s="305"/>
      <c r="C9" s="305"/>
      <c r="D9" s="190" t="s">
        <v>175</v>
      </c>
      <c r="E9" s="509" t="s">
        <v>942</v>
      </c>
      <c r="F9" s="133">
        <v>300</v>
      </c>
      <c r="G9" s="309"/>
      <c r="H9" s="492">
        <v>1450</v>
      </c>
    </row>
    <row r="10" spans="1:8" ht="19.5" customHeight="1">
      <c r="A10" s="304"/>
      <c r="B10" s="305"/>
      <c r="C10" s="305"/>
      <c r="D10" s="190" t="s">
        <v>176</v>
      </c>
      <c r="E10" s="509" t="s">
        <v>1152</v>
      </c>
      <c r="F10" s="133">
        <v>600</v>
      </c>
      <c r="G10" s="309"/>
      <c r="H10" s="492">
        <v>2450</v>
      </c>
    </row>
    <row r="11" spans="1:8" ht="19.5" customHeight="1">
      <c r="A11" s="304"/>
      <c r="B11" s="305"/>
      <c r="C11" s="305"/>
      <c r="D11" s="190" t="s">
        <v>177</v>
      </c>
      <c r="E11" s="509" t="s">
        <v>1153</v>
      </c>
      <c r="F11" s="133">
        <v>650</v>
      </c>
      <c r="G11" s="309"/>
      <c r="H11" s="492">
        <v>2750</v>
      </c>
    </row>
    <row r="12" spans="1:8" ht="19.5" customHeight="1">
      <c r="A12" s="304"/>
      <c r="B12" s="305"/>
      <c r="C12" s="305"/>
      <c r="D12" s="190" t="s">
        <v>178</v>
      </c>
      <c r="E12" s="509" t="s">
        <v>1154</v>
      </c>
      <c r="F12" s="133">
        <v>500</v>
      </c>
      <c r="G12" s="309"/>
      <c r="H12" s="492">
        <v>2350</v>
      </c>
    </row>
    <row r="13" spans="1:8" ht="19.5" customHeight="1">
      <c r="A13" s="304"/>
      <c r="B13" s="305"/>
      <c r="C13" s="305"/>
      <c r="D13" s="190" t="s">
        <v>179</v>
      </c>
      <c r="E13" s="509" t="s">
        <v>1155</v>
      </c>
      <c r="F13" s="133">
        <v>400</v>
      </c>
      <c r="G13" s="309"/>
      <c r="H13" s="492">
        <v>1750</v>
      </c>
    </row>
    <row r="14" spans="1:8" ht="19.5" customHeight="1">
      <c r="A14" s="304"/>
      <c r="B14" s="305"/>
      <c r="C14" s="305"/>
      <c r="D14" s="190" t="s">
        <v>180</v>
      </c>
      <c r="E14" s="509" t="s">
        <v>1156</v>
      </c>
      <c r="F14" s="133">
        <v>550</v>
      </c>
      <c r="G14" s="309"/>
      <c r="H14" s="492">
        <v>1900</v>
      </c>
    </row>
    <row r="15" spans="1:8" ht="19.5" customHeight="1">
      <c r="A15" s="304"/>
      <c r="B15" s="305"/>
      <c r="C15" s="305"/>
      <c r="D15" s="190" t="s">
        <v>181</v>
      </c>
      <c r="E15" s="509" t="s">
        <v>1157</v>
      </c>
      <c r="F15" s="133">
        <v>400</v>
      </c>
      <c r="G15" s="309"/>
      <c r="H15" s="492">
        <v>1600</v>
      </c>
    </row>
    <row r="16" spans="1:8" ht="19.5" customHeight="1">
      <c r="A16" s="304"/>
      <c r="B16" s="305"/>
      <c r="C16" s="305"/>
      <c r="D16" s="190" t="s">
        <v>182</v>
      </c>
      <c r="E16" s="509" t="s">
        <v>1158</v>
      </c>
      <c r="F16" s="133">
        <v>350</v>
      </c>
      <c r="G16" s="309"/>
      <c r="H16" s="492">
        <v>1250</v>
      </c>
    </row>
    <row r="17" spans="1:8" ht="19.5" customHeight="1">
      <c r="A17" s="304"/>
      <c r="B17" s="305"/>
      <c r="C17" s="305"/>
      <c r="D17" s="190" t="s">
        <v>183</v>
      </c>
      <c r="E17" s="509" t="s">
        <v>1159</v>
      </c>
      <c r="F17" s="133">
        <v>900</v>
      </c>
      <c r="G17" s="309"/>
      <c r="H17" s="492">
        <v>4100</v>
      </c>
    </row>
    <row r="18" spans="1:8" ht="19.5" customHeight="1">
      <c r="A18" s="304"/>
      <c r="B18" s="305"/>
      <c r="C18" s="305"/>
      <c r="D18" s="190" t="s">
        <v>184</v>
      </c>
      <c r="E18" s="509" t="s">
        <v>810</v>
      </c>
      <c r="F18" s="133">
        <v>200</v>
      </c>
      <c r="G18" s="309"/>
      <c r="H18" s="492">
        <v>1100</v>
      </c>
    </row>
    <row r="19" spans="1:8" ht="19.5" customHeight="1">
      <c r="A19" s="304"/>
      <c r="B19" s="305"/>
      <c r="C19" s="305"/>
      <c r="D19" s="190" t="s">
        <v>185</v>
      </c>
      <c r="E19" s="509" t="s">
        <v>1215</v>
      </c>
      <c r="F19" s="133">
        <v>350</v>
      </c>
      <c r="G19" s="309"/>
      <c r="H19" s="492">
        <v>1750</v>
      </c>
    </row>
    <row r="20" spans="1:8" ht="19.5" customHeight="1">
      <c r="A20" s="304"/>
      <c r="B20" s="305"/>
      <c r="C20" s="305"/>
      <c r="D20" s="190" t="s">
        <v>186</v>
      </c>
      <c r="E20" s="509" t="s">
        <v>811</v>
      </c>
      <c r="F20" s="133">
        <v>300</v>
      </c>
      <c r="G20" s="309"/>
      <c r="H20" s="492">
        <v>1850</v>
      </c>
    </row>
    <row r="21" spans="1:8" ht="19.5" customHeight="1">
      <c r="A21" s="304"/>
      <c r="B21" s="305"/>
      <c r="C21" s="305"/>
      <c r="D21" s="190"/>
      <c r="E21" s="509"/>
      <c r="F21" s="133"/>
      <c r="G21" s="309"/>
      <c r="H21" s="492"/>
    </row>
    <row r="22" spans="1:8" ht="19.5" customHeight="1">
      <c r="A22" s="304"/>
      <c r="B22" s="305"/>
      <c r="C22" s="305"/>
      <c r="D22" s="190"/>
      <c r="E22" s="509"/>
      <c r="F22" s="133"/>
      <c r="G22" s="309"/>
      <c r="H22" s="492"/>
    </row>
    <row r="23" spans="1:8" ht="19.5" customHeight="1">
      <c r="A23" s="304"/>
      <c r="B23" s="305"/>
      <c r="C23" s="305"/>
      <c r="D23" s="190"/>
      <c r="E23" s="509"/>
      <c r="F23" s="133"/>
      <c r="G23" s="309"/>
      <c r="H23" s="492"/>
    </row>
    <row r="24" spans="1:8" ht="19.5" customHeight="1">
      <c r="A24" s="304"/>
      <c r="B24" s="305"/>
      <c r="C24" s="305"/>
      <c r="D24" s="190"/>
      <c r="E24" s="509"/>
      <c r="F24" s="133"/>
      <c r="G24" s="309"/>
      <c r="H24" s="492"/>
    </row>
    <row r="25" spans="1:8" ht="19.5" customHeight="1">
      <c r="A25" s="304"/>
      <c r="B25" s="305"/>
      <c r="C25" s="305"/>
      <c r="D25" s="190"/>
      <c r="E25" s="509"/>
      <c r="F25" s="133"/>
      <c r="G25" s="309"/>
      <c r="H25" s="492"/>
    </row>
    <row r="26" spans="1:8" ht="19.5" customHeight="1">
      <c r="A26" s="304"/>
      <c r="B26" s="305"/>
      <c r="C26" s="305"/>
      <c r="D26" s="190"/>
      <c r="E26" s="509"/>
      <c r="F26" s="133"/>
      <c r="G26" s="309"/>
      <c r="H26" s="492"/>
    </row>
    <row r="27" spans="1:8" ht="19.5" customHeight="1">
      <c r="A27" s="306"/>
      <c r="B27" s="307"/>
      <c r="C27" s="307"/>
      <c r="D27" s="199"/>
      <c r="E27" s="510"/>
      <c r="F27" s="176"/>
      <c r="G27" s="310"/>
      <c r="H27" s="500"/>
    </row>
    <row r="28" spans="1:8" ht="19.5" customHeight="1">
      <c r="A28" s="306"/>
      <c r="B28" s="307"/>
      <c r="C28" s="307"/>
      <c r="D28" s="199"/>
      <c r="E28" s="510"/>
      <c r="F28" s="176"/>
      <c r="G28" s="310"/>
      <c r="H28" s="500"/>
    </row>
    <row r="29" spans="1:8" ht="19.5" customHeight="1">
      <c r="A29" s="306"/>
      <c r="B29" s="307"/>
      <c r="C29" s="307"/>
      <c r="D29" s="199"/>
      <c r="E29" s="70"/>
      <c r="F29" s="176"/>
      <c r="G29" s="310"/>
      <c r="H29" s="500"/>
    </row>
    <row r="30" spans="1:8" ht="19.5" customHeight="1">
      <c r="A30" s="306"/>
      <c r="B30" s="307"/>
      <c r="C30" s="307"/>
      <c r="D30" s="199"/>
      <c r="E30" s="70"/>
      <c r="F30" s="176"/>
      <c r="G30" s="310"/>
      <c r="H30" s="500"/>
    </row>
    <row r="31" spans="1:8" ht="19.5" customHeight="1">
      <c r="A31" s="306"/>
      <c r="B31" s="307"/>
      <c r="C31" s="307"/>
      <c r="D31" s="199"/>
      <c r="E31" s="70"/>
      <c r="F31" s="176"/>
      <c r="G31" s="310"/>
      <c r="H31" s="500"/>
    </row>
    <row r="32" spans="1:8" ht="19.5" customHeight="1">
      <c r="A32" s="306"/>
      <c r="B32" s="307"/>
      <c r="C32" s="307"/>
      <c r="D32" s="199"/>
      <c r="E32" s="70"/>
      <c r="F32" s="176"/>
      <c r="G32" s="310"/>
      <c r="H32" s="500"/>
    </row>
    <row r="33" spans="1:8" ht="19.5" customHeight="1">
      <c r="A33" s="306"/>
      <c r="B33" s="307"/>
      <c r="C33" s="307"/>
      <c r="D33" s="199"/>
      <c r="E33" s="70"/>
      <c r="F33" s="176"/>
      <c r="G33" s="310"/>
      <c r="H33" s="500"/>
    </row>
    <row r="34" spans="1:8" ht="19.5" customHeight="1">
      <c r="A34" s="306"/>
      <c r="B34" s="307"/>
      <c r="C34" s="307"/>
      <c r="D34" s="199"/>
      <c r="E34" s="70"/>
      <c r="F34" s="176"/>
      <c r="G34" s="310"/>
      <c r="H34" s="500"/>
    </row>
    <row r="35" spans="1:8" ht="19.5" customHeight="1">
      <c r="A35" s="306"/>
      <c r="B35" s="307"/>
      <c r="C35" s="307"/>
      <c r="D35" s="199"/>
      <c r="E35" s="70"/>
      <c r="F35" s="176"/>
      <c r="G35" s="310"/>
      <c r="H35" s="500"/>
    </row>
    <row r="36" spans="1:8" ht="19.5" customHeight="1">
      <c r="A36" s="306"/>
      <c r="B36" s="307"/>
      <c r="C36" s="307"/>
      <c r="D36" s="199"/>
      <c r="E36" s="70"/>
      <c r="F36" s="176"/>
      <c r="G36" s="310"/>
      <c r="H36" s="500"/>
    </row>
    <row r="37" spans="1:8" ht="19.5" customHeight="1">
      <c r="A37" s="306"/>
      <c r="B37" s="307"/>
      <c r="C37" s="307"/>
      <c r="D37" s="199"/>
      <c r="E37" s="70"/>
      <c r="F37" s="176"/>
      <c r="G37" s="310"/>
      <c r="H37" s="500"/>
    </row>
    <row r="38" spans="1:8" ht="19.5" customHeight="1">
      <c r="A38" s="306"/>
      <c r="B38" s="307"/>
      <c r="C38" s="307"/>
      <c r="D38" s="199"/>
      <c r="E38" s="70"/>
      <c r="F38" s="176"/>
      <c r="G38" s="310"/>
      <c r="H38" s="500"/>
    </row>
    <row r="39" spans="1:8" ht="19.5" customHeight="1">
      <c r="A39" s="306"/>
      <c r="B39" s="307"/>
      <c r="C39" s="307"/>
      <c r="D39" s="199"/>
      <c r="E39" s="70"/>
      <c r="F39" s="176"/>
      <c r="G39" s="310"/>
      <c r="H39" s="500"/>
    </row>
    <row r="40" spans="1:8" ht="19.5" customHeight="1">
      <c r="A40" s="306"/>
      <c r="B40" s="307"/>
      <c r="C40" s="307"/>
      <c r="D40" s="199"/>
      <c r="E40" s="70"/>
      <c r="F40" s="176"/>
      <c r="G40" s="310"/>
      <c r="H40" s="500"/>
    </row>
    <row r="41" spans="1:8" ht="19.5" customHeight="1">
      <c r="A41" s="306"/>
      <c r="B41" s="307"/>
      <c r="C41" s="307"/>
      <c r="D41" s="199"/>
      <c r="E41" s="70"/>
      <c r="F41" s="176"/>
      <c r="G41" s="310"/>
      <c r="H41" s="500"/>
    </row>
    <row r="42" spans="1:8" ht="19.5" customHeight="1">
      <c r="A42" s="306"/>
      <c r="B42" s="307"/>
      <c r="C42" s="307"/>
      <c r="D42" s="199"/>
      <c r="E42" s="70"/>
      <c r="F42" s="176"/>
      <c r="G42" s="310"/>
      <c r="H42" s="500"/>
    </row>
    <row r="43" spans="1:8" ht="19.5" customHeight="1">
      <c r="A43" s="306"/>
      <c r="B43" s="307"/>
      <c r="C43" s="307"/>
      <c r="D43" s="199"/>
      <c r="E43" s="70"/>
      <c r="F43" s="176"/>
      <c r="G43" s="310"/>
      <c r="H43" s="500"/>
    </row>
    <row r="44" spans="1:8" ht="19.5" customHeight="1">
      <c r="A44" s="306"/>
      <c r="B44" s="307"/>
      <c r="C44" s="307"/>
      <c r="D44" s="199"/>
      <c r="E44" s="70"/>
      <c r="F44" s="176"/>
      <c r="G44" s="310"/>
      <c r="H44" s="500"/>
    </row>
    <row r="45" spans="1:8" ht="19.5" customHeight="1">
      <c r="A45" s="306"/>
      <c r="B45" s="307"/>
      <c r="C45" s="307"/>
      <c r="D45" s="199"/>
      <c r="E45" s="70"/>
      <c r="F45" s="176"/>
      <c r="G45" s="310"/>
      <c r="H45" s="500"/>
    </row>
    <row r="46" spans="1:8" ht="19.5" customHeight="1">
      <c r="A46" s="306"/>
      <c r="B46" s="307"/>
      <c r="C46" s="307"/>
      <c r="D46" s="199"/>
      <c r="E46" s="70"/>
      <c r="F46" s="176"/>
      <c r="G46" s="310"/>
      <c r="H46" s="500"/>
    </row>
    <row r="47" spans="1:8" ht="19.5" customHeight="1">
      <c r="A47" s="306"/>
      <c r="B47" s="307"/>
      <c r="C47" s="307"/>
      <c r="D47" s="194"/>
      <c r="E47" s="5"/>
      <c r="F47" s="6"/>
      <c r="G47" s="125"/>
      <c r="H47" s="500"/>
    </row>
    <row r="48" spans="1:8" s="13" customFormat="1" ht="19.5" customHeight="1">
      <c r="A48" s="15"/>
      <c r="B48" s="71"/>
      <c r="C48" s="71"/>
      <c r="D48" s="191"/>
      <c r="E48" s="7" t="str">
        <f>CONCATENATE(FIXED(COUNTA(E5:E47),0,0),"　店")</f>
        <v>16　店</v>
      </c>
      <c r="F48" s="9">
        <f>SUM(F5:F47)</f>
        <v>7300</v>
      </c>
      <c r="G48" s="9">
        <f>SUM(G5:G47)</f>
        <v>0</v>
      </c>
      <c r="H48" s="151">
        <f>SUM(H5:H47)</f>
        <v>31500</v>
      </c>
    </row>
    <row r="49" spans="1:8" s="13" customFormat="1" ht="19.5" customHeight="1">
      <c r="A49" s="520" t="s">
        <v>1523</v>
      </c>
      <c r="B49" s="1"/>
      <c r="C49" s="1"/>
      <c r="D49" s="206"/>
      <c r="E49" s="2"/>
      <c r="F49" s="2"/>
      <c r="G49" s="2"/>
      <c r="H49" s="12" t="s">
        <v>114</v>
      </c>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7:H48">
      <formula1>F27</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5:H26"/>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E2"/>
      <selection pane="topRight" activeCell="A2" sqref="A2:E2"/>
      <selection pane="bottomLeft" activeCell="A2" sqref="A2:E2"/>
      <selection pane="bottomRight" activeCell="L24" sqref="L24"/>
    </sheetView>
  </sheetViews>
  <sheetFormatPr defaultColWidth="9.00390625" defaultRowHeight="13.5"/>
  <cols>
    <col min="1" max="1" width="10.625" style="10" customWidth="1"/>
    <col min="2" max="2" width="2.625" style="10" customWidth="1"/>
    <col min="3" max="3" width="10.625" style="10" customWidth="1"/>
    <col min="4" max="4" width="8.625" style="205" customWidth="1"/>
    <col min="5" max="7" width="20.625" style="14" customWidth="1"/>
    <col min="8" max="8" width="20.625" style="11" customWidth="1"/>
    <col min="9" max="9" width="7.625" style="10" customWidth="1"/>
    <col min="10" max="16384" width="9.00390625" style="10" customWidth="1"/>
  </cols>
  <sheetData>
    <row r="1" spans="1:8" ht="39.75" customHeight="1">
      <c r="A1" s="696" t="s">
        <v>0</v>
      </c>
      <c r="B1" s="697"/>
      <c r="C1" s="698"/>
      <c r="D1" s="284" t="s">
        <v>116</v>
      </c>
      <c r="E1" s="685"/>
      <c r="F1" s="686"/>
      <c r="G1" s="283" t="s">
        <v>770</v>
      </c>
      <c r="H1" s="499"/>
    </row>
    <row r="2" spans="1:8" ht="39.75" customHeight="1">
      <c r="A2" s="693"/>
      <c r="B2" s="694"/>
      <c r="C2" s="695"/>
      <c r="D2" s="284" t="s">
        <v>117</v>
      </c>
      <c r="E2" s="687"/>
      <c r="F2" s="686"/>
      <c r="G2" s="283" t="s">
        <v>15</v>
      </c>
      <c r="H2" s="521">
        <f>SUM(A6,A27)</f>
        <v>0</v>
      </c>
    </row>
    <row r="3" spans="5:8" ht="24.75" customHeight="1">
      <c r="E3" s="688"/>
      <c r="F3" s="688"/>
      <c r="G3" s="691"/>
      <c r="H3" s="700"/>
    </row>
    <row r="4" spans="1:8" s="13" customFormat="1" ht="19.5" customHeight="1">
      <c r="A4" s="689" t="s">
        <v>119</v>
      </c>
      <c r="B4" s="648"/>
      <c r="C4" s="690"/>
      <c r="D4" s="699" t="s">
        <v>115</v>
      </c>
      <c r="E4" s="651"/>
      <c r="F4" s="490" t="s">
        <v>120</v>
      </c>
      <c r="G4" s="519" t="s">
        <v>912</v>
      </c>
      <c r="H4" s="503" t="s">
        <v>118</v>
      </c>
    </row>
    <row r="5" spans="1:8" ht="19.5" customHeight="1">
      <c r="A5" s="291" t="s">
        <v>21</v>
      </c>
      <c r="B5" s="292"/>
      <c r="C5" s="292"/>
      <c r="D5" s="189" t="s">
        <v>187</v>
      </c>
      <c r="E5" s="506" t="s">
        <v>1025</v>
      </c>
      <c r="F5" s="135">
        <v>400</v>
      </c>
      <c r="G5" s="314"/>
      <c r="H5" s="491">
        <v>1500</v>
      </c>
    </row>
    <row r="6" spans="1:8" ht="19.5" customHeight="1">
      <c r="A6" s="528">
        <f>SUM(G24)</f>
        <v>0</v>
      </c>
      <c r="B6" s="98" t="s">
        <v>101</v>
      </c>
      <c r="C6" s="98">
        <f>SUM(F24)</f>
        <v>8750</v>
      </c>
      <c r="D6" s="190" t="s">
        <v>188</v>
      </c>
      <c r="E6" s="506" t="s">
        <v>1026</v>
      </c>
      <c r="F6" s="135">
        <v>700</v>
      </c>
      <c r="G6" s="313"/>
      <c r="H6" s="492">
        <v>2900</v>
      </c>
    </row>
    <row r="7" spans="1:8" ht="19.5" customHeight="1">
      <c r="A7" s="96"/>
      <c r="B7" s="97"/>
      <c r="C7" s="97"/>
      <c r="D7" s="190" t="s">
        <v>189</v>
      </c>
      <c r="E7" s="506" t="s">
        <v>1027</v>
      </c>
      <c r="F7" s="135">
        <v>400</v>
      </c>
      <c r="G7" s="313"/>
      <c r="H7" s="492">
        <v>1500</v>
      </c>
    </row>
    <row r="8" spans="1:8" ht="19.5" customHeight="1">
      <c r="A8" s="96"/>
      <c r="B8" s="97"/>
      <c r="C8" s="97"/>
      <c r="D8" s="190" t="s">
        <v>190</v>
      </c>
      <c r="E8" s="506" t="s">
        <v>1028</v>
      </c>
      <c r="F8" s="135">
        <v>500</v>
      </c>
      <c r="G8" s="313"/>
      <c r="H8" s="492">
        <v>1850</v>
      </c>
    </row>
    <row r="9" spans="1:8" ht="19.5" customHeight="1">
      <c r="A9" s="96"/>
      <c r="B9" s="97"/>
      <c r="C9" s="97"/>
      <c r="D9" s="190" t="s">
        <v>191</v>
      </c>
      <c r="E9" s="506" t="s">
        <v>1029</v>
      </c>
      <c r="F9" s="135">
        <v>450</v>
      </c>
      <c r="G9" s="313"/>
      <c r="H9" s="492">
        <v>1800</v>
      </c>
    </row>
    <row r="10" spans="1:8" ht="19.5" customHeight="1">
      <c r="A10" s="96"/>
      <c r="B10" s="97"/>
      <c r="C10" s="97"/>
      <c r="D10" s="190" t="s">
        <v>192</v>
      </c>
      <c r="E10" s="506" t="s">
        <v>1030</v>
      </c>
      <c r="F10" s="135">
        <v>1200</v>
      </c>
      <c r="G10" s="313"/>
      <c r="H10" s="492">
        <v>3750</v>
      </c>
    </row>
    <row r="11" spans="1:8" ht="19.5" customHeight="1">
      <c r="A11" s="96"/>
      <c r="B11" s="97"/>
      <c r="C11" s="97"/>
      <c r="D11" s="190" t="s">
        <v>193</v>
      </c>
      <c r="E11" s="506" t="s">
        <v>1031</v>
      </c>
      <c r="F11" s="135">
        <v>900</v>
      </c>
      <c r="G11" s="313"/>
      <c r="H11" s="492">
        <v>2750</v>
      </c>
    </row>
    <row r="12" spans="1:8" ht="19.5" customHeight="1">
      <c r="A12" s="96"/>
      <c r="B12" s="97"/>
      <c r="C12" s="97"/>
      <c r="D12" s="190" t="s">
        <v>194</v>
      </c>
      <c r="E12" s="506" t="s">
        <v>1032</v>
      </c>
      <c r="F12" s="135">
        <v>1150</v>
      </c>
      <c r="G12" s="313"/>
      <c r="H12" s="492">
        <v>3950</v>
      </c>
    </row>
    <row r="13" spans="1:8" ht="19.5" customHeight="1">
      <c r="A13" s="96"/>
      <c r="B13" s="97"/>
      <c r="C13" s="97"/>
      <c r="D13" s="190" t="s">
        <v>195</v>
      </c>
      <c r="E13" s="506" t="s">
        <v>1033</v>
      </c>
      <c r="F13" s="135">
        <v>750</v>
      </c>
      <c r="G13" s="313"/>
      <c r="H13" s="492">
        <v>2600</v>
      </c>
    </row>
    <row r="14" spans="1:8" ht="19.5" customHeight="1">
      <c r="A14" s="96"/>
      <c r="B14" s="97"/>
      <c r="C14" s="97"/>
      <c r="D14" s="190" t="s">
        <v>196</v>
      </c>
      <c r="E14" s="506" t="s">
        <v>1034</v>
      </c>
      <c r="F14" s="135">
        <v>650</v>
      </c>
      <c r="G14" s="313"/>
      <c r="H14" s="492">
        <v>2200</v>
      </c>
    </row>
    <row r="15" spans="1:8" ht="19.5" customHeight="1">
      <c r="A15" s="96"/>
      <c r="B15" s="97"/>
      <c r="C15" s="97"/>
      <c r="D15" s="190" t="s">
        <v>197</v>
      </c>
      <c r="E15" s="506" t="s">
        <v>1035</v>
      </c>
      <c r="F15" s="135">
        <v>500</v>
      </c>
      <c r="G15" s="313"/>
      <c r="H15" s="492">
        <v>1300</v>
      </c>
    </row>
    <row r="16" spans="1:8" ht="19.5" customHeight="1">
      <c r="A16" s="96"/>
      <c r="B16" s="97"/>
      <c r="C16" s="97"/>
      <c r="D16" s="190" t="s">
        <v>198</v>
      </c>
      <c r="E16" s="506" t="s">
        <v>1036</v>
      </c>
      <c r="F16" s="135">
        <v>850</v>
      </c>
      <c r="G16" s="313"/>
      <c r="H16" s="492">
        <v>3600</v>
      </c>
    </row>
    <row r="17" spans="1:8" ht="19.5" customHeight="1">
      <c r="A17" s="96"/>
      <c r="B17" s="97"/>
      <c r="C17" s="97"/>
      <c r="D17" s="190" t="s">
        <v>199</v>
      </c>
      <c r="E17" s="506" t="s">
        <v>1037</v>
      </c>
      <c r="F17" s="135">
        <v>300</v>
      </c>
      <c r="G17" s="313"/>
      <c r="H17" s="492">
        <v>1400</v>
      </c>
    </row>
    <row r="18" spans="1:8" ht="19.5" customHeight="1">
      <c r="A18" s="96"/>
      <c r="B18" s="97"/>
      <c r="C18" s="97"/>
      <c r="D18" s="190"/>
      <c r="E18" s="506"/>
      <c r="F18" s="135"/>
      <c r="G18" s="313"/>
      <c r="H18" s="492"/>
    </row>
    <row r="19" spans="1:8" ht="19.5" customHeight="1">
      <c r="A19" s="96"/>
      <c r="B19" s="97"/>
      <c r="C19" s="97"/>
      <c r="D19" s="190"/>
      <c r="E19" s="506"/>
      <c r="F19" s="135"/>
      <c r="G19" s="313"/>
      <c r="H19" s="492"/>
    </row>
    <row r="20" spans="1:8" ht="19.5" customHeight="1">
      <c r="A20" s="96"/>
      <c r="B20" s="97"/>
      <c r="C20" s="97"/>
      <c r="D20" s="190"/>
      <c r="E20" s="506"/>
      <c r="F20" s="135"/>
      <c r="G20" s="313"/>
      <c r="H20" s="492"/>
    </row>
    <row r="21" spans="1:8" ht="19.5" customHeight="1">
      <c r="A21" s="96"/>
      <c r="B21" s="97"/>
      <c r="C21" s="97"/>
      <c r="D21" s="190"/>
      <c r="E21" s="506"/>
      <c r="F21" s="135"/>
      <c r="G21" s="313"/>
      <c r="H21" s="492"/>
    </row>
    <row r="22" spans="1:8" ht="19.5" customHeight="1">
      <c r="A22" s="96"/>
      <c r="B22" s="97"/>
      <c r="C22" s="97"/>
      <c r="D22" s="190"/>
      <c r="E22" s="506"/>
      <c r="F22" s="135"/>
      <c r="G22" s="313"/>
      <c r="H22" s="492"/>
    </row>
    <row r="23" spans="1:8" ht="19.5" customHeight="1">
      <c r="A23" s="96"/>
      <c r="B23" s="97"/>
      <c r="C23" s="97"/>
      <c r="D23" s="190"/>
      <c r="E23" s="511"/>
      <c r="F23" s="4"/>
      <c r="G23" s="124"/>
      <c r="H23" s="492"/>
    </row>
    <row r="24" spans="1:8" s="13" customFormat="1" ht="19.5" customHeight="1">
      <c r="A24" s="15"/>
      <c r="B24" s="71"/>
      <c r="C24" s="71"/>
      <c r="D24" s="191"/>
      <c r="E24" s="49" t="str">
        <f>CONCATENATE(FIXED(COUNTA(E5:E23),0,0),"　店")</f>
        <v>13　店</v>
      </c>
      <c r="F24" s="8">
        <f>SUM(F5:F23)</f>
        <v>8750</v>
      </c>
      <c r="G24" s="8">
        <f>SUM(G5:G23)</f>
        <v>0</v>
      </c>
      <c r="H24" s="501">
        <f>SUM(H5:H23)</f>
        <v>31100</v>
      </c>
    </row>
    <row r="25" spans="1:8" s="13" customFormat="1" ht="19.5" customHeight="1">
      <c r="A25" s="298"/>
      <c r="B25" s="299"/>
      <c r="C25" s="299"/>
      <c r="D25" s="194"/>
      <c r="E25" s="507"/>
      <c r="F25" s="6"/>
      <c r="G25" s="6"/>
      <c r="H25" s="500"/>
    </row>
    <row r="26" spans="1:8" ht="19.5" customHeight="1">
      <c r="A26" s="291" t="s">
        <v>22</v>
      </c>
      <c r="B26" s="292"/>
      <c r="C26" s="292"/>
      <c r="D26" s="189"/>
      <c r="E26" s="508" t="s">
        <v>960</v>
      </c>
      <c r="F26" s="136" t="s">
        <v>967</v>
      </c>
      <c r="G26" s="315"/>
      <c r="H26" s="491">
        <v>550</v>
      </c>
    </row>
    <row r="27" spans="1:8" ht="19.5" customHeight="1">
      <c r="A27" s="528">
        <f>SUM(G48)</f>
        <v>0</v>
      </c>
      <c r="B27" s="98" t="s">
        <v>103</v>
      </c>
      <c r="C27" s="98">
        <f>SUM(F48)</f>
        <v>7500</v>
      </c>
      <c r="D27" s="190" t="s">
        <v>200</v>
      </c>
      <c r="E27" s="509" t="s">
        <v>1038</v>
      </c>
      <c r="F27" s="137">
        <v>450</v>
      </c>
      <c r="G27" s="316"/>
      <c r="H27" s="492">
        <v>2000</v>
      </c>
    </row>
    <row r="28" spans="1:8" ht="19.5" customHeight="1">
      <c r="A28" s="96"/>
      <c r="B28" s="97"/>
      <c r="C28" s="97"/>
      <c r="D28" s="190" t="s">
        <v>201</v>
      </c>
      <c r="E28" s="509" t="s">
        <v>1039</v>
      </c>
      <c r="F28" s="137">
        <v>350</v>
      </c>
      <c r="G28" s="316"/>
      <c r="H28" s="492">
        <v>1550</v>
      </c>
    </row>
    <row r="29" spans="1:8" ht="19.5" customHeight="1">
      <c r="A29" s="96"/>
      <c r="B29" s="97"/>
      <c r="C29" s="97"/>
      <c r="D29" s="190" t="s">
        <v>202</v>
      </c>
      <c r="E29" s="509" t="s">
        <v>1040</v>
      </c>
      <c r="F29" s="137">
        <v>300</v>
      </c>
      <c r="G29" s="316"/>
      <c r="H29" s="492">
        <v>1150</v>
      </c>
    </row>
    <row r="30" spans="1:8" ht="19.5" customHeight="1">
      <c r="A30" s="96"/>
      <c r="B30" s="97"/>
      <c r="C30" s="97"/>
      <c r="D30" s="190" t="s">
        <v>203</v>
      </c>
      <c r="E30" s="509" t="s">
        <v>1041</v>
      </c>
      <c r="F30" s="137">
        <v>550</v>
      </c>
      <c r="G30" s="316"/>
      <c r="H30" s="492">
        <v>2650</v>
      </c>
    </row>
    <row r="31" spans="1:8" ht="19.5" customHeight="1">
      <c r="A31" s="96"/>
      <c r="B31" s="97"/>
      <c r="C31" s="97"/>
      <c r="D31" s="190" t="s">
        <v>204</v>
      </c>
      <c r="E31" s="509" t="s">
        <v>1042</v>
      </c>
      <c r="F31" s="137">
        <v>550</v>
      </c>
      <c r="G31" s="316"/>
      <c r="H31" s="492">
        <v>2350</v>
      </c>
    </row>
    <row r="32" spans="1:8" ht="19.5" customHeight="1">
      <c r="A32" s="96"/>
      <c r="B32" s="97"/>
      <c r="C32" s="97"/>
      <c r="D32" s="190" t="s">
        <v>205</v>
      </c>
      <c r="E32" s="509" t="s">
        <v>1043</v>
      </c>
      <c r="F32" s="137">
        <v>400</v>
      </c>
      <c r="G32" s="316"/>
      <c r="H32" s="492">
        <v>1650</v>
      </c>
    </row>
    <row r="33" spans="1:8" ht="19.5" customHeight="1">
      <c r="A33" s="96"/>
      <c r="B33" s="97"/>
      <c r="C33" s="97"/>
      <c r="D33" s="190" t="s">
        <v>206</v>
      </c>
      <c r="E33" s="509" t="s">
        <v>1044</v>
      </c>
      <c r="F33" s="137">
        <v>600</v>
      </c>
      <c r="G33" s="316"/>
      <c r="H33" s="492">
        <v>2250</v>
      </c>
    </row>
    <row r="34" spans="1:8" ht="19.5" customHeight="1">
      <c r="A34" s="96"/>
      <c r="B34" s="97"/>
      <c r="C34" s="97"/>
      <c r="D34" s="190" t="s">
        <v>207</v>
      </c>
      <c r="E34" s="509" t="s">
        <v>1045</v>
      </c>
      <c r="F34" s="137">
        <v>450</v>
      </c>
      <c r="G34" s="316"/>
      <c r="H34" s="492">
        <v>1700</v>
      </c>
    </row>
    <row r="35" spans="1:8" ht="19.5" customHeight="1">
      <c r="A35" s="96"/>
      <c r="B35" s="97"/>
      <c r="C35" s="97"/>
      <c r="D35" s="190" t="s">
        <v>208</v>
      </c>
      <c r="E35" s="509" t="s">
        <v>1046</v>
      </c>
      <c r="F35" s="137">
        <v>450</v>
      </c>
      <c r="G35" s="316"/>
      <c r="H35" s="492">
        <v>1850</v>
      </c>
    </row>
    <row r="36" spans="1:8" ht="19.5" customHeight="1">
      <c r="A36" s="96"/>
      <c r="B36" s="97"/>
      <c r="C36" s="97"/>
      <c r="D36" s="190" t="s">
        <v>209</v>
      </c>
      <c r="E36" s="509" t="s">
        <v>1047</v>
      </c>
      <c r="F36" s="137">
        <v>450</v>
      </c>
      <c r="G36" s="316"/>
      <c r="H36" s="492">
        <v>1900</v>
      </c>
    </row>
    <row r="37" spans="1:8" ht="19.5" customHeight="1">
      <c r="A37" s="96"/>
      <c r="B37" s="97"/>
      <c r="C37" s="97"/>
      <c r="D37" s="190" t="s">
        <v>210</v>
      </c>
      <c r="E37" s="509" t="s">
        <v>1048</v>
      </c>
      <c r="F37" s="137">
        <v>550</v>
      </c>
      <c r="G37" s="316"/>
      <c r="H37" s="492">
        <v>2600</v>
      </c>
    </row>
    <row r="38" spans="1:8" ht="19.5" customHeight="1">
      <c r="A38" s="96"/>
      <c r="B38" s="97"/>
      <c r="C38" s="97"/>
      <c r="D38" s="190" t="s">
        <v>211</v>
      </c>
      <c r="E38" s="509" t="s">
        <v>1049</v>
      </c>
      <c r="F38" s="137">
        <v>150</v>
      </c>
      <c r="G38" s="316"/>
      <c r="H38" s="492">
        <v>850</v>
      </c>
    </row>
    <row r="39" spans="1:8" ht="19.5" customHeight="1">
      <c r="A39" s="96"/>
      <c r="B39" s="97"/>
      <c r="C39" s="97"/>
      <c r="D39" s="190" t="s">
        <v>212</v>
      </c>
      <c r="E39" s="509" t="s">
        <v>963</v>
      </c>
      <c r="F39" s="137">
        <v>450</v>
      </c>
      <c r="G39" s="316"/>
      <c r="H39" s="492">
        <v>1850</v>
      </c>
    </row>
    <row r="40" spans="1:8" ht="19.5" customHeight="1">
      <c r="A40" s="96"/>
      <c r="B40" s="97"/>
      <c r="C40" s="97"/>
      <c r="D40" s="190" t="s">
        <v>213</v>
      </c>
      <c r="E40" s="509" t="s">
        <v>1050</v>
      </c>
      <c r="F40" s="137">
        <v>450</v>
      </c>
      <c r="G40" s="316"/>
      <c r="H40" s="492">
        <v>1800</v>
      </c>
    </row>
    <row r="41" spans="1:8" ht="19.5" customHeight="1">
      <c r="A41" s="96"/>
      <c r="B41" s="97"/>
      <c r="C41" s="97"/>
      <c r="D41" s="190" t="s">
        <v>214</v>
      </c>
      <c r="E41" s="509" t="s">
        <v>1051</v>
      </c>
      <c r="F41" s="137">
        <v>850</v>
      </c>
      <c r="G41" s="316"/>
      <c r="H41" s="492">
        <v>3650</v>
      </c>
    </row>
    <row r="42" spans="1:8" ht="19.5" customHeight="1">
      <c r="A42" s="96"/>
      <c r="B42" s="97"/>
      <c r="C42" s="97"/>
      <c r="D42" s="190" t="s">
        <v>215</v>
      </c>
      <c r="E42" s="509" t="s">
        <v>1052</v>
      </c>
      <c r="F42" s="137">
        <v>500</v>
      </c>
      <c r="G42" s="316"/>
      <c r="H42" s="492">
        <v>2450</v>
      </c>
    </row>
    <row r="43" spans="1:8" ht="19.5" customHeight="1">
      <c r="A43" s="96"/>
      <c r="B43" s="97"/>
      <c r="C43" s="97"/>
      <c r="D43" s="190"/>
      <c r="E43" s="506"/>
      <c r="F43" s="137"/>
      <c r="G43" s="316"/>
      <c r="H43" s="492"/>
    </row>
    <row r="44" spans="1:8" ht="19.5" customHeight="1">
      <c r="A44" s="96"/>
      <c r="B44" s="97"/>
      <c r="C44" s="97"/>
      <c r="D44" s="190"/>
      <c r="E44" s="506"/>
      <c r="F44" s="137"/>
      <c r="G44" s="316"/>
      <c r="H44" s="492"/>
    </row>
    <row r="45" spans="1:8" ht="19.5" customHeight="1">
      <c r="A45" s="96"/>
      <c r="B45" s="97"/>
      <c r="C45" s="97"/>
      <c r="D45" s="190"/>
      <c r="E45" s="506"/>
      <c r="F45" s="137"/>
      <c r="G45" s="316"/>
      <c r="H45" s="492"/>
    </row>
    <row r="46" spans="1:8" ht="19.5" customHeight="1">
      <c r="A46" s="298"/>
      <c r="B46" s="299"/>
      <c r="C46" s="299"/>
      <c r="D46" s="199"/>
      <c r="E46" s="510"/>
      <c r="F46" s="276"/>
      <c r="G46" s="317"/>
      <c r="H46" s="500"/>
    </row>
    <row r="47" spans="1:8" ht="19.5" customHeight="1">
      <c r="A47" s="298"/>
      <c r="B47" s="299"/>
      <c r="C47" s="299"/>
      <c r="D47" s="194"/>
      <c r="E47" s="510"/>
      <c r="F47" s="6"/>
      <c r="G47" s="125"/>
      <c r="H47" s="500"/>
    </row>
    <row r="48" spans="1:8" s="13" customFormat="1" ht="19.5" customHeight="1">
      <c r="A48" s="15"/>
      <c r="B48" s="71"/>
      <c r="C48" s="71"/>
      <c r="D48" s="191"/>
      <c r="E48" s="49" t="str">
        <f>CONCATENATE(FIXED(COUNTA(E26:E47),0,0),"　店")</f>
        <v>17　店</v>
      </c>
      <c r="F48" s="9">
        <f>SUM(F26:F47)</f>
        <v>7500</v>
      </c>
      <c r="G48" s="9">
        <f>SUM(G26:G47)</f>
        <v>0</v>
      </c>
      <c r="H48" s="150">
        <f>SUM(H26:H47)</f>
        <v>32800</v>
      </c>
    </row>
    <row r="49" spans="1:8" s="13" customFormat="1" ht="19.5" customHeight="1">
      <c r="A49" s="520" t="s">
        <v>1523</v>
      </c>
      <c r="B49" s="1"/>
      <c r="C49" s="1"/>
      <c r="D49" s="206"/>
      <c r="E49" s="2"/>
      <c r="F49" s="2"/>
      <c r="G49" s="2"/>
      <c r="H49" s="12" t="s">
        <v>114</v>
      </c>
    </row>
    <row r="50" ht="13.5">
      <c r="H50" s="517"/>
    </row>
  </sheetData>
  <sheetProtection password="CC5F"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5">
      <formula1>F25</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5:H23 H26:H42"/>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2019-06-07T00:15:24Z</cp:lastPrinted>
  <dcterms:created xsi:type="dcterms:W3CDTF">2001-09-20T06:42:30Z</dcterms:created>
  <dcterms:modified xsi:type="dcterms:W3CDTF">2020-12-02T02:09:50Z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